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D_2016-2021_Monate_AG_Ins" sheetId="1" state="visible" r:id="rId2"/>
    <sheet name="Impfquote" sheetId="2" state="visible" r:id="rId3"/>
  </sheets>
  <definedNames>
    <definedName function="false" hidden="false" localSheetId="1" name="Bundesländer001" vbProcedure="false">impfquote_bundesweit_alter!#ref!</definedName>
    <definedName function="false" hidden="false" localSheetId="1" name="Bundesländer001_1" vbProcedure="false">impfquote_bundesweit_alter!#ref!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<sst xmlns="http://schemas.openxmlformats.org/spreadsheetml/2006/main" count="740" uniqueCount="186">
  <si>
    <t xml:space="preserve">Stand: 01.11.2021</t>
  </si>
  <si>
    <t xml:space="preserve">Sterbefälle nach Monaten und Altersgruppen 2016 bis 2021 in Deutschland</t>
  </si>
  <si>
    <t xml:space="preserve">Ergebnisse für das Jahr 2021 aus Rohdaten</t>
  </si>
  <si>
    <t xml:space="preserve">Insgesamt</t>
  </si>
  <si>
    <t xml:space="preserve">Prozentuale Änderung zum Vorjahr</t>
  </si>
  <si>
    <t xml:space="preserve">Prozentuale Änderung zum Vorvorjahr</t>
  </si>
  <si>
    <t xml:space="preserve">Lfd.</t>
  </si>
  <si>
    <t xml:space="preserve">Jahr</t>
  </si>
  <si>
    <t xml:space="preserve">Alter von ... bis</t>
  </si>
  <si>
    <t xml:space="preserve">Monate</t>
  </si>
  <si>
    <t xml:space="preserve">Jan-Nov.</t>
  </si>
  <si>
    <t xml:space="preserve">Jan-Okt</t>
  </si>
  <si>
    <t xml:space="preserve">Nr.</t>
  </si>
  <si>
    <t xml:space="preserve">unter … Jahren</t>
  </si>
  <si>
    <t xml:space="preserve">Januar</t>
  </si>
  <si>
    <t xml:space="preserve">Februar</t>
  </si>
  <si>
    <t xml:space="preserve">März</t>
  </si>
  <si>
    <t xml:space="preserve">April</t>
  </si>
  <si>
    <t xml:space="preserve">Mai</t>
  </si>
  <si>
    <t xml:space="preserve">Juni</t>
  </si>
  <si>
    <t xml:space="preserve">Juli</t>
  </si>
  <si>
    <t xml:space="preserve">August</t>
  </si>
  <si>
    <t xml:space="preserve">September</t>
  </si>
  <si>
    <t xml:space="preserve">Oktober</t>
  </si>
  <si>
    <t xml:space="preserve">November</t>
  </si>
  <si>
    <t xml:space="preserve">Dezember</t>
  </si>
  <si>
    <t xml:space="preserve">0-15</t>
  </si>
  <si>
    <t xml:space="preserve">15-30</t>
  </si>
  <si>
    <t xml:space="preserve">30-35</t>
  </si>
  <si>
    <t xml:space="preserve">35-40</t>
  </si>
  <si>
    <t xml:space="preserve">40-45</t>
  </si>
  <si>
    <t xml:space="preserve">45-50</t>
  </si>
  <si>
    <t xml:space="preserve">50-55</t>
  </si>
  <si>
    <t xml:space="preserve">55-60</t>
  </si>
  <si>
    <t xml:space="preserve">60-65</t>
  </si>
  <si>
    <t xml:space="preserve">65-70</t>
  </si>
  <si>
    <t xml:space="preserve">70-75</t>
  </si>
  <si>
    <t xml:space="preserve">75-80</t>
  </si>
  <si>
    <t xml:space="preserve">80-85</t>
  </si>
  <si>
    <t xml:space="preserve">85-90</t>
  </si>
  <si>
    <t xml:space="preserve">90-95</t>
  </si>
  <si>
    <t xml:space="preserve">95 u. mehr</t>
  </si>
  <si>
    <t xml:space="preserve">RS</t>
  </si>
  <si>
    <t xml:space="preserve">Bundesland</t>
  </si>
  <si>
    <t xml:space="preserve">Gesamtzahl bisher verabreichter Impfungen</t>
  </si>
  <si>
    <t xml:space="preserve">Gesamtzahl  mindestens einmal Geimpfter*</t>
  </si>
  <si>
    <t xml:space="preserve">Gesamtzahl vollständig Geimpfter*</t>
  </si>
  <si>
    <t xml:space="preserve">Gesamtzahl Personen mit Auffrischungs-impfung</t>
  </si>
  <si>
    <t xml:space="preserve">Impfquote mindestens einmal geimpft</t>
  </si>
  <si>
    <t xml:space="preserve">Impfquote vollständig geimpft</t>
  </si>
  <si>
    <t xml:space="preserve">Gesamt*</t>
  </si>
  <si>
    <t xml:space="preserve">12-17 Jahre</t>
  </si>
  <si>
    <t xml:space="preserve">18+ Jahre</t>
  </si>
  <si>
    <t xml:space="preserve">Gesamt</t>
  </si>
  <si>
    <t xml:space="preserve">18-59 Jahre**</t>
  </si>
  <si>
    <t xml:space="preserve">60+ Jahre**</t>
  </si>
  <si>
    <t xml:space="preserve">08</t>
  </si>
  <si>
    <t xml:space="preserve">Baden-Württemberg</t>
  </si>
  <si>
    <t xml:space="preserve">09</t>
  </si>
  <si>
    <t xml:space="preserve">Bayern</t>
  </si>
  <si>
    <t xml:space="preserve">Berlin</t>
  </si>
  <si>
    <t xml:space="preserve">Brandenburg</t>
  </si>
  <si>
    <t xml:space="preserve">04</t>
  </si>
  <si>
    <t xml:space="preserve">Bremen</t>
  </si>
  <si>
    <t xml:space="preserve">02</t>
  </si>
  <si>
    <t xml:space="preserve">Hamburg</t>
  </si>
  <si>
    <t xml:space="preserve">06</t>
  </si>
  <si>
    <t xml:space="preserve">Hessen</t>
  </si>
  <si>
    <t xml:space="preserve">Mecklenburg-Vorpommern</t>
  </si>
  <si>
    <t xml:space="preserve">03</t>
  </si>
  <si>
    <t xml:space="preserve">Niedersachsen</t>
  </si>
  <si>
    <t xml:space="preserve">05</t>
  </si>
  <si>
    <t xml:space="preserve">Nordrhein-Westfalen</t>
  </si>
  <si>
    <t xml:space="preserve">07</t>
  </si>
  <si>
    <t xml:space="preserve">Rheinland-Pfalz</t>
  </si>
  <si>
    <t xml:space="preserve">Saarland</t>
  </si>
  <si>
    <t xml:space="preserve">Sachsen</t>
  </si>
  <si>
    <t xml:space="preserve">Sachsen-Anhalt</t>
  </si>
  <si>
    <t xml:space="preserve">01</t>
  </si>
  <si>
    <t xml:space="preserve">Schleswig-Holstein</t>
  </si>
  <si>
    <t xml:space="preserve">Thüringen</t>
  </si>
  <si>
    <t xml:space="preserve">Bundesressorts***</t>
  </si>
  <si>
    <t xml:space="preserve">-</t>
  </si>
  <si>
    <t xml:space="preserve">RS: Regionalschlüssel eines jeden Bundeslandes (destatis, https://www.destatis.de/DE/Themen/Laender-Regionen/Regionales/Gemeindeverzeichnis/Administrativ/beschreibung-gebietseinheiten.pdf?__blob=publicationFile).</t>
  </si>
  <si>
    <t xml:space="preserve">*Die Gesamtzahl mindestens einmal Geimpfter umfasst alle Personen, die Erstimpfungen mit den Impfstoffen von BioNTech, Moderna oder AstraZeneca oder eine Impfung mit dem Impfstoff Janssen erhalten haben. Als vollständig geimpft gelten alle Personen, die Zweitimpfungen mit BioNTech, Moderna oder AstraZeneca oder eine Impfung mit Janssen erhalten haben. Die Impfungen mit Janssen sind daher sowohl in der Gruppe "mindestens einmal geimpft" als auch in der Gruppe "vollständig geimpft" enthalten. Sie werden für die Gesamtzahl der verabreichten Impfungen jedoch nur einmal gezählt. </t>
  </si>
  <si>
    <t xml:space="preserve">**Ohne Janssen-Impfungen der Vertragsärzt:innen (siehe auch Erläuterungen).</t>
  </si>
  <si>
    <t xml:space="preserve">***Impfungen, die aus dem Impfkontingent des Bundes gemäß Coronavirus-Impfverordnung an Angehörige des Bundes verabreicht wurden. Eine Impfquote kann aufgrund einer fehlenden Nennerpopulation nicht berechnet werden, die Impfungen gehen allerdings in die Berechnung der Impfquote für Gesamtdeutschland mit ein.</t>
  </si>
  <si>
    <t xml:space="preserve">Impfquote</t>
  </si>
  <si>
    <t xml:space="preserve">Sterbefälle</t>
  </si>
  <si>
    <t xml:space="preserve">KW38 2021</t>
  </si>
  <si>
    <t xml:space="preserve">KW38 2020</t>
  </si>
  <si>
    <t xml:space="preserve">KW38 2019</t>
  </si>
  <si>
    <t xml:space="preserve">2021-2019</t>
  </si>
  <si>
    <t xml:space="preserve">Einwohner</t>
  </si>
  <si>
    <t xml:space="preserve">gestorben Promille</t>
  </si>
  <si>
    <t xml:space="preserve">geimpft</t>
  </si>
  <si>
    <t xml:space="preserve">Monate 2021</t>
  </si>
  <si>
    <t xml:space="preserve">Sterberate</t>
  </si>
  <si>
    <t xml:space="preserve">Monate 2020</t>
  </si>
  <si>
    <t xml:space="preserve">Monate 2019</t>
  </si>
  <si>
    <t xml:space="preserve">Jan-Aug</t>
  </si>
  <si>
    <t xml:space="preserve">Jan-Sep</t>
  </si>
  <si>
    <t xml:space="preserve">hochgerechnet</t>
  </si>
  <si>
    <t xml:space="preserve">Änderung</t>
  </si>
  <si>
    <t xml:space="preserve">2021-2020</t>
  </si>
  <si>
    <t xml:space="preserve">Prozentuale Änderung der Sterbezahlen 2021 zu 2019</t>
  </si>
  <si>
    <t xml:space="preserve">Prozentuale Änderung der Sterbezahlen 2020 zu 2019</t>
  </si>
  <si>
    <t xml:space="preserve">Deutsche</t>
  </si>
  <si>
    <t xml:space="preserve">Andere</t>
  </si>
  <si>
    <t xml:space="preserve">Anteil</t>
  </si>
  <si>
    <t xml:space="preserve">EU-Ausländer</t>
  </si>
  <si>
    <t xml:space="preserve">EU-Anteil</t>
  </si>
  <si>
    <t xml:space="preserve">Deutschland</t>
  </si>
  <si>
    <t xml:space="preserve">83 155 031</t>
  </si>
  <si>
    <t xml:space="preserve">72 569 978</t>
  </si>
  <si>
    <t xml:space="preserve">10 585 053</t>
  </si>
  <si>
    <t xml:space="preserve">4 461 394</t>
  </si>
  <si>
    <t xml:space="preserve">11 103 043</t>
  </si>
  <si>
    <t xml:space="preserve">9 320 657</t>
  </si>
  <si>
    <t xml:space="preserve">1 782 386</t>
  </si>
  <si>
    <t xml:space="preserve">874 058</t>
  </si>
  <si>
    <t xml:space="preserve">13 140 183</t>
  </si>
  <si>
    <t xml:space="preserve">11 335 479</t>
  </si>
  <si>
    <t xml:space="preserve">1 804 704</t>
  </si>
  <si>
    <t xml:space="preserve">901 298</t>
  </si>
  <si>
    <t xml:space="preserve">3 664 088</t>
  </si>
  <si>
    <t xml:space="preserve">2 946 458</t>
  </si>
  <si>
    <t xml:space="preserve">717 630</t>
  </si>
  <si>
    <t xml:space="preserve">241 022</t>
  </si>
  <si>
    <t xml:space="preserve">2 531 071</t>
  </si>
  <si>
    <t xml:space="preserve">2 399 951</t>
  </si>
  <si>
    <t xml:space="preserve">131 120</t>
  </si>
  <si>
    <t xml:space="preserve">49 257</t>
  </si>
  <si>
    <t xml:space="preserve">680 130</t>
  </si>
  <si>
    <t xml:space="preserve">550 666</t>
  </si>
  <si>
    <t xml:space="preserve">129 464</t>
  </si>
  <si>
    <t xml:space="preserve">38 606</t>
  </si>
  <si>
    <t xml:space="preserve">1 852 478</t>
  </si>
  <si>
    <t xml:space="preserve">1 540 629</t>
  </si>
  <si>
    <t xml:space="preserve">311 849</t>
  </si>
  <si>
    <t xml:space="preserve">103 345</t>
  </si>
  <si>
    <t xml:space="preserve">6 293 154</t>
  </si>
  <si>
    <t xml:space="preserve">5 232 315</t>
  </si>
  <si>
    <t xml:space="preserve">1 060 839</t>
  </si>
  <si>
    <t xml:space="preserve">446 040</t>
  </si>
  <si>
    <t xml:space="preserve">1 610 774</t>
  </si>
  <si>
    <t xml:space="preserve">1 533 820</t>
  </si>
  <si>
    <t xml:space="preserve">76 954</t>
  </si>
  <si>
    <t xml:space="preserve">30 192</t>
  </si>
  <si>
    <t xml:space="preserve">8 003 421</t>
  </si>
  <si>
    <t xml:space="preserve">7 210 696</t>
  </si>
  <si>
    <t xml:space="preserve">792 725</t>
  </si>
  <si>
    <t xml:space="preserve">324 450</t>
  </si>
  <si>
    <t xml:space="preserve">17 925 570</t>
  </si>
  <si>
    <t xml:space="preserve">15 443 854</t>
  </si>
  <si>
    <t xml:space="preserve">2 481 716</t>
  </si>
  <si>
    <t xml:space="preserve">933 106</t>
  </si>
  <si>
    <t xml:space="preserve">4 098 391</t>
  </si>
  <si>
    <t xml:space="preserve">3 614 293</t>
  </si>
  <si>
    <t xml:space="preserve">484 098</t>
  </si>
  <si>
    <t xml:space="preserve">220 825</t>
  </si>
  <si>
    <t xml:space="preserve">983 991</t>
  </si>
  <si>
    <t xml:space="preserve">867 630</t>
  </si>
  <si>
    <t xml:space="preserve">116 361</t>
  </si>
  <si>
    <t xml:space="preserve">51 762</t>
  </si>
  <si>
    <t xml:space="preserve">4 056 941</t>
  </si>
  <si>
    <t xml:space="preserve">3 841 186</t>
  </si>
  <si>
    <t xml:space="preserve">215 755</t>
  </si>
  <si>
    <t xml:space="preserve">76 447</t>
  </si>
  <si>
    <t xml:space="preserve">2 180 684</t>
  </si>
  <si>
    <t xml:space="preserve">2 066 070</t>
  </si>
  <si>
    <t xml:space="preserve">114 614</t>
  </si>
  <si>
    <t xml:space="preserve">35 230</t>
  </si>
  <si>
    <t xml:space="preserve">2 910 875</t>
  </si>
  <si>
    <t xml:space="preserve">2 660 077</t>
  </si>
  <si>
    <t xml:space="preserve">250 798</t>
  </si>
  <si>
    <t xml:space="preserve">92 964</t>
  </si>
  <si>
    <t xml:space="preserve">2 120 237</t>
  </si>
  <si>
    <t xml:space="preserve">2 006 197</t>
  </si>
  <si>
    <t xml:space="preserve">114 040</t>
  </si>
  <si>
    <t xml:space="preserve">42 792</t>
  </si>
  <si>
    <t xml:space="preserve">0-65</t>
  </si>
  <si>
    <t xml:space="preserve">65-75</t>
  </si>
  <si>
    <t xml:space="preserve">75-85</t>
  </si>
  <si>
    <t xml:space="preserve">85 u. mehr</t>
  </si>
  <si>
    <t xml:space="preserve">2020</t>
  </si>
</sst>
</file>

<file path=xl/styles.xml><?xml version="1.0" encoding="utf-8"?>
<styleSheet xmlns="http://schemas.openxmlformats.org/spreadsheetml/2006/main">
  <numFmts count="12">
    <numFmt numFmtId="164" formatCode="General"/>
    <numFmt numFmtId="165" formatCode="_-* #,##0.00_-;\-* #,##0.00_-;_-* \-??_-;_-@_-"/>
    <numFmt numFmtId="166" formatCode="dd/mm/yyyy"/>
    <numFmt numFmtId="167" formatCode="@"/>
    <numFmt numFmtId="168" formatCode="@\ *."/>
    <numFmt numFmtId="169" formatCode="#\ ###\ ##0\ ;\-#\ ###\ ##0\ ;&quot; – &quot;"/>
    <numFmt numFmtId="170" formatCode="0.00\ %"/>
    <numFmt numFmtId="171" formatCode="#,##0"/>
    <numFmt numFmtId="172" formatCode="0.0"/>
    <numFmt numFmtId="173" formatCode="0.000"/>
    <numFmt numFmtId="174" formatCode="0\ %"/>
    <numFmt numFmtId="175" formatCode="0.00"/>
  </numFmts>
  <fonts count="15">
    <font>
      <sz val="11"/>
      <color rgb="FF000000"/>
      <name val="Calibri"/>
      <family val="2"/>
      <charset val="1"/>
    </font>
    <font>
      <sz val="10"/>
      <name val="Arial"/>
      <family val="0"/>
    </font>
    <font>
      <sz val="10"/>
      <name val="Arial"/>
      <family val="0"/>
    </font>
    <font>
      <sz val="10"/>
      <name val="Arial"/>
      <family val="0"/>
    </font>
    <font>
      <sz val="11"/>
      <name val="Calibri"/>
      <family val="2"/>
      <charset val="1"/>
    </font>
    <font>
      <sz val="10"/>
      <name val="MetaNormalLF-Roman"/>
      <family val="2"/>
      <charset val="1"/>
    </font>
    <font>
      <sz val="10"/>
      <color rgb="FF000000"/>
      <name val="MetaNormalLF-Roman"/>
      <family val="2"/>
      <charset val="1"/>
    </font>
    <font>
      <sz val="12"/>
      <color rgb="FF000000"/>
      <name val="MetaNormalLF-Roman"/>
      <family val="2"/>
      <charset val="1"/>
    </font>
    <font>
      <b val="true"/>
      <sz val="12"/>
      <name val="MetaNormalLF-Roman"/>
      <family val="2"/>
      <charset val="1"/>
    </font>
    <font>
      <b val="true"/>
      <sz val="10"/>
      <color rgb="FFFF0000"/>
      <name val="MetaNormalLF-Roman"/>
      <family val="2"/>
      <charset val="1"/>
    </font>
    <font>
      <b val="true"/>
      <sz val="10"/>
      <name val="MetaNormalLF-Roman"/>
      <family val="2"/>
      <charset val="1"/>
    </font>
    <font>
      <b val="true"/>
      <sz val="10"/>
      <color rgb="FF000000"/>
      <name val="MetaNormalLF-Roman"/>
      <family val="2"/>
      <charset val="1"/>
    </font>
    <font>
      <b val="true"/>
      <sz val="11"/>
      <color rgb="FFFFFFFF"/>
      <name val="Calibri"/>
      <family val="2"/>
      <charset val="1"/>
    </font>
    <font>
      <b val="true"/>
      <sz val="11"/>
      <color rgb="FF000000"/>
      <name val="Calibri"/>
      <family val="2"/>
      <charset val="1"/>
    </font>
    <font>
      <b val="true"/>
      <sz val="11"/>
      <name val="Calibri"/>
      <family val="2"/>
      <charset val="1"/>
    </font>
  </fonts>
  <fills count="9">
    <fill>
      <patternFill patternType="none"/>
    </fill>
    <fill>
      <patternFill patternType="gray125"/>
    </fill>
    <fill>
      <patternFill patternType="solid">
        <fgColor rgb="FFFFF2CC"/>
        <bgColor rgb="FFFFF1C9"/>
      </patternFill>
    </fill>
    <fill>
      <patternFill patternType="solid">
        <fgColor rgb="FFFFF1C9"/>
        <bgColor rgb="FFFFF2CC"/>
      </patternFill>
    </fill>
    <fill>
      <patternFill patternType="solid">
        <fgColor rgb="FF4F81BD"/>
        <bgColor rgb="FF808080"/>
      </patternFill>
    </fill>
    <fill>
      <patternFill patternType="solid">
        <fgColor rgb="FFDCE6F1"/>
        <bgColor rgb="FFCCFFFF"/>
      </patternFill>
    </fill>
    <fill>
      <patternFill patternType="solid">
        <fgColor rgb="FFF6F9D4"/>
        <bgColor rgb="FFFFF2CC"/>
      </patternFill>
    </fill>
    <fill>
      <patternFill patternType="solid">
        <fgColor rgb="FFB2B2B2"/>
        <bgColor rgb="FFCCCCCC"/>
      </patternFill>
    </fill>
    <fill>
      <patternFill patternType="solid">
        <fgColor rgb="FFCCCCCC"/>
        <bgColor rgb="FFCCCCFF"/>
      </patternFill>
    </fill>
  </fills>
  <borders count="12">
    <border diagonalUp="false" diagonalDown="false">
      <left/>
      <right/>
      <top/>
      <bottom/>
      <diagonal/>
    </border>
    <border diagonalUp="false" diagonalDown="false">
      <left/>
      <right style="thin"/>
      <top style="thin"/>
      <bottom/>
      <diagonal/>
    </border>
    <border diagonalUp="false" diagonalDown="false">
      <left style="thin"/>
      <right/>
      <top style="thin"/>
      <bottom/>
      <diagonal/>
    </border>
    <border diagonalUp="false" diagonalDown="false">
      <left/>
      <right/>
      <top style="thin"/>
      <bottom/>
      <diagonal/>
    </border>
    <border diagonalUp="false" diagonalDown="false">
      <left/>
      <right style="thin"/>
      <top/>
      <bottom style="thin"/>
      <diagonal/>
    </border>
    <border diagonalUp="false" diagonalDown="false">
      <left/>
      <right/>
      <top/>
      <bottom style="thin"/>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style="thin"/>
      <right/>
      <top/>
      <bottom style="thin"/>
      <diagonal/>
    </border>
    <border diagonalUp="false" diagonalDown="false">
      <left/>
      <right style="thin"/>
      <top/>
      <bottom/>
      <diagonal/>
    </border>
    <border diagonalUp="false" diagonalDown="false">
      <left style="thin"/>
      <right style="thin"/>
      <top style="thin"/>
      <bottom style="double"/>
      <diagonal/>
    </border>
    <border diagonalUp="false" diagonalDown="false">
      <left style="thin"/>
      <right/>
      <top/>
      <bottom/>
      <diagonal/>
    </border>
  </borders>
  <cellStyleXfs count="22">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4" fillId="0" borderId="0" applyFont="true" applyBorder="true" applyAlignment="true" applyProtection="true">
      <alignment horizontal="general" vertical="bottom" textRotation="0" wrapText="false" indent="0" shrinkToFit="false"/>
      <protection locked="true" hidden="false"/>
    </xf>
  </cellStyleXfs>
  <cellXfs count="98">
    <xf numFmtId="164" fontId="0" fillId="0" borderId="0" xfId="0" applyFont="fals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left" vertical="bottom" textRotation="0" wrapText="fals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center"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center" textRotation="0" wrapText="false" indent="0" shrinkToFit="false"/>
      <protection locked="true" hidden="false"/>
    </xf>
    <xf numFmtId="164" fontId="7" fillId="0" borderId="0" xfId="0" applyFont="true" applyBorder="false" applyAlignment="true" applyProtection="false">
      <alignment horizontal="general" vertical="center" textRotation="0" wrapText="false" indent="0" shrinkToFit="false"/>
      <protection locked="true" hidden="false"/>
    </xf>
    <xf numFmtId="164" fontId="8" fillId="0" borderId="0" xfId="0" applyFont="true" applyBorder="false" applyAlignment="true" applyProtection="false">
      <alignment horizontal="general" vertical="center" textRotation="0" wrapText="false" indent="0" shrinkToFit="false"/>
      <protection locked="true" hidden="false"/>
    </xf>
    <xf numFmtId="164" fontId="9" fillId="0" borderId="0" xfId="0" applyFont="true" applyBorder="false" applyAlignment="true" applyProtection="false">
      <alignment horizontal="left" vertical="bottom" textRotation="0" wrapText="false" indent="0" shrinkToFit="false"/>
      <protection locked="true" hidden="false"/>
    </xf>
    <xf numFmtId="164" fontId="10" fillId="0" borderId="0" xfId="0" applyFont="true" applyBorder="false" applyAlignment="true" applyProtection="false">
      <alignment horizontal="left"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5" fillId="0" borderId="1" xfId="0" applyFont="true" applyBorder="true" applyAlignment="true" applyProtection="false">
      <alignment horizontal="left" vertical="bottom" textRotation="0" wrapText="false" indent="0" shrinkToFit="false"/>
      <protection locked="true" hidden="false"/>
    </xf>
    <xf numFmtId="164" fontId="6" fillId="0" borderId="2" xfId="0" applyFont="true" applyBorder="true" applyAlignment="false" applyProtection="false">
      <alignment horizontal="general" vertical="bottom" textRotation="0" wrapText="false" indent="0" shrinkToFit="false"/>
      <protection locked="true" hidden="false"/>
    </xf>
    <xf numFmtId="164" fontId="6" fillId="0" borderId="3" xfId="0" applyFont="true" applyBorder="true" applyAlignment="false" applyProtection="false">
      <alignment horizontal="general" vertical="bottom" textRotation="0" wrapText="false" indent="0" shrinkToFit="false"/>
      <protection locked="true" hidden="false"/>
    </xf>
    <xf numFmtId="164" fontId="5" fillId="0" borderId="2" xfId="0" applyFont="true" applyBorder="true" applyAlignment="true" applyProtection="false">
      <alignment horizontal="left" vertical="bottom" textRotation="0" wrapText="false" indent="0" shrinkToFit="false"/>
      <protection locked="true" hidden="false"/>
    </xf>
    <xf numFmtId="164" fontId="5" fillId="0" borderId="4" xfId="0" applyFont="true" applyBorder="true" applyAlignment="true" applyProtection="false">
      <alignment horizontal="left" vertical="bottom" textRotation="0" wrapText="false" indent="0" shrinkToFit="false"/>
      <protection locked="true" hidden="false"/>
    </xf>
    <xf numFmtId="164" fontId="5" fillId="0" borderId="5" xfId="0" applyFont="true" applyBorder="true" applyAlignment="true" applyProtection="false">
      <alignment horizontal="left" vertical="bottom" textRotation="0" wrapText="false" indent="0" shrinkToFit="false"/>
      <protection locked="true" hidden="false"/>
    </xf>
    <xf numFmtId="166" fontId="6" fillId="0" borderId="6" xfId="0" applyFont="true" applyBorder="true" applyAlignment="true" applyProtection="false">
      <alignment horizontal="left" vertical="bottom" textRotation="0" wrapText="false" indent="0" shrinkToFit="false"/>
      <protection locked="true" hidden="false"/>
    </xf>
    <xf numFmtId="166" fontId="6" fillId="0" borderId="7" xfId="0" applyFont="true" applyBorder="true" applyAlignment="true" applyProtection="false">
      <alignment horizontal="left" vertical="bottom" textRotation="0" wrapText="false" indent="0" shrinkToFit="false"/>
      <protection locked="true" hidden="false"/>
    </xf>
    <xf numFmtId="164" fontId="5" fillId="0" borderId="8" xfId="0" applyFont="true" applyBorder="true" applyAlignment="true" applyProtection="false">
      <alignment horizontal="left" vertical="bottom" textRotation="0" wrapText="false" indent="0" shrinkToFit="false"/>
      <protection locked="true" hidden="false"/>
    </xf>
    <xf numFmtId="164" fontId="11" fillId="0" borderId="0" xfId="0" applyFont="true" applyBorder="false" applyAlignment="true" applyProtection="false">
      <alignment horizontal="left" vertical="bottom" textRotation="0" wrapText="false" indent="0" shrinkToFit="false"/>
      <protection locked="true" hidden="false"/>
    </xf>
    <xf numFmtId="167" fontId="10" fillId="0" borderId="0" xfId="0" applyFont="true" applyBorder="true" applyAlignment="true" applyProtection="false">
      <alignment horizontal="left" vertical="bottom" textRotation="0" wrapText="false" indent="0" shrinkToFit="false"/>
      <protection locked="true" hidden="false"/>
    </xf>
    <xf numFmtId="168" fontId="10" fillId="0" borderId="1" xfId="0" applyFont="true" applyBorder="true" applyAlignment="true" applyProtection="false">
      <alignment horizontal="left" vertical="bottom" textRotation="0" wrapText="false" indent="0" shrinkToFit="false"/>
      <protection locked="true" hidden="false"/>
    </xf>
    <xf numFmtId="169" fontId="11" fillId="0" borderId="0" xfId="0" applyFont="true" applyBorder="false" applyAlignment="false" applyProtection="false">
      <alignment horizontal="general" vertical="bottom" textRotation="0" wrapText="false" indent="0" shrinkToFit="false"/>
      <protection locked="true" hidden="false"/>
    </xf>
    <xf numFmtId="170" fontId="11" fillId="0" borderId="0" xfId="0" applyFont="true" applyBorder="false" applyAlignment="true" applyProtection="false">
      <alignment horizontal="right"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0" shrinkToFit="false"/>
      <protection locked="true" hidden="false"/>
    </xf>
    <xf numFmtId="167" fontId="5" fillId="0" borderId="0" xfId="0" applyFont="true" applyBorder="true" applyAlignment="true" applyProtection="false">
      <alignment horizontal="left" vertical="bottom" textRotation="0" wrapText="false" indent="0" shrinkToFit="false"/>
      <protection locked="true" hidden="false"/>
    </xf>
    <xf numFmtId="168" fontId="5" fillId="0" borderId="9" xfId="0" applyFont="true" applyBorder="true" applyAlignment="true" applyProtection="false">
      <alignment horizontal="left" vertical="bottom" textRotation="0" wrapText="false" indent="0" shrinkToFit="false"/>
      <protection locked="true" hidden="false"/>
    </xf>
    <xf numFmtId="169" fontId="6" fillId="0" borderId="0" xfId="0" applyFont="true" applyBorder="false" applyAlignment="true" applyProtection="false">
      <alignment horizontal="right" vertical="bottom" textRotation="0" wrapText="false" indent="0" shrinkToFit="false"/>
      <protection locked="true" hidden="false"/>
    </xf>
    <xf numFmtId="170" fontId="6" fillId="0" borderId="0" xfId="0" applyFont="true" applyBorder="false" applyAlignment="true" applyProtection="false">
      <alignment horizontal="right" vertical="bottom" textRotation="0" wrapText="false" indent="0" shrinkToFit="false"/>
      <protection locked="true" hidden="false"/>
    </xf>
    <xf numFmtId="164" fontId="11" fillId="2" borderId="0" xfId="0" applyFont="true" applyBorder="false" applyAlignment="true" applyProtection="false">
      <alignment horizontal="left" vertical="bottom" textRotation="0" wrapText="false" indent="0" shrinkToFit="false"/>
      <protection locked="true" hidden="false"/>
    </xf>
    <xf numFmtId="167" fontId="5" fillId="3" borderId="0" xfId="0" applyFont="true" applyBorder="true" applyAlignment="true" applyProtection="false">
      <alignment horizontal="left" vertical="bottom" textRotation="0" wrapText="false" indent="0" shrinkToFit="false"/>
      <protection locked="true" hidden="false"/>
    </xf>
    <xf numFmtId="168" fontId="10" fillId="3" borderId="9" xfId="0" applyFont="true" applyBorder="true" applyAlignment="true" applyProtection="false">
      <alignment horizontal="left" vertical="bottom" textRotation="0" wrapText="false" indent="0" shrinkToFit="false"/>
      <protection locked="true" hidden="false"/>
    </xf>
    <xf numFmtId="169" fontId="11" fillId="3" borderId="0" xfId="0" applyFont="true" applyBorder="false" applyAlignment="false" applyProtection="false">
      <alignment horizontal="general" vertical="bottom" textRotation="0" wrapText="false" indent="0" shrinkToFit="false"/>
      <protection locked="true" hidden="false"/>
    </xf>
    <xf numFmtId="170" fontId="11" fillId="3" borderId="0" xfId="0" applyFont="true" applyBorder="false" applyAlignment="true" applyProtection="false">
      <alignment horizontal="right" vertical="bottom" textRotation="0" wrapText="false" indent="0" shrinkToFit="false"/>
      <protection locked="true" hidden="false"/>
    </xf>
    <xf numFmtId="164" fontId="6" fillId="2" borderId="0" xfId="0" applyFont="true" applyBorder="false" applyAlignment="true" applyProtection="false">
      <alignment horizontal="left" vertical="bottom" textRotation="0" wrapText="false" indent="0" shrinkToFit="false"/>
      <protection locked="true" hidden="false"/>
    </xf>
    <xf numFmtId="168" fontId="5" fillId="3" borderId="9" xfId="0" applyFont="true" applyBorder="true" applyAlignment="true" applyProtection="false">
      <alignment horizontal="left" vertical="bottom" textRotation="0" wrapText="false" indent="0" shrinkToFit="false"/>
      <protection locked="true" hidden="false"/>
    </xf>
    <xf numFmtId="169" fontId="6" fillId="3" borderId="0" xfId="0" applyFont="true" applyBorder="false" applyAlignment="true" applyProtection="false">
      <alignment horizontal="right" vertical="bottom" textRotation="0" wrapText="false" indent="0" shrinkToFit="false"/>
      <protection locked="true" hidden="false"/>
    </xf>
    <xf numFmtId="169" fontId="6" fillId="3" borderId="0" xfId="0" applyFont="true" applyBorder="false" applyAlignment="false" applyProtection="false">
      <alignment horizontal="general" vertical="bottom" textRotation="0" wrapText="false" indent="0" shrinkToFit="false"/>
      <protection locked="true" hidden="false"/>
    </xf>
    <xf numFmtId="170" fontId="6" fillId="3" borderId="0" xfId="0" applyFont="true" applyBorder="false" applyAlignment="true" applyProtection="false">
      <alignment horizontal="right" vertical="bottom" textRotation="0" wrapText="false" indent="0" shrinkToFit="false"/>
      <protection locked="true" hidden="false"/>
    </xf>
    <xf numFmtId="168" fontId="10" fillId="0" borderId="9" xfId="0" applyFont="true" applyBorder="true" applyAlignment="true" applyProtection="false">
      <alignment horizontal="left" vertical="bottom" textRotation="0" wrapText="false" indent="0" shrinkToFit="false"/>
      <protection locked="true" hidden="false"/>
    </xf>
    <xf numFmtId="167" fontId="10" fillId="3" borderId="0" xfId="0" applyFont="true" applyBorder="true" applyAlignment="true" applyProtection="false">
      <alignment horizontal="left" vertical="bottom" textRotation="0" wrapText="false" indent="0" shrinkToFit="false"/>
      <protection locked="true" hidden="false"/>
    </xf>
    <xf numFmtId="164" fontId="12" fillId="4" borderId="6" xfId="0" applyFont="true" applyBorder="true" applyAlignment="true" applyProtection="false">
      <alignment horizontal="center" vertical="center" textRotation="0" wrapText="true" indent="0" shrinkToFit="false"/>
      <protection locked="true" hidden="false"/>
    </xf>
    <xf numFmtId="164" fontId="12" fillId="4" borderId="6" xfId="0" applyFont="true" applyBorder="true" applyAlignment="true" applyProtection="false">
      <alignment horizontal="center" vertical="center" textRotation="0" wrapText="false" indent="0" shrinkToFit="false"/>
      <protection locked="true" hidden="false"/>
    </xf>
    <xf numFmtId="167" fontId="0" fillId="5" borderId="6" xfId="21" applyFont="true" applyBorder="true" applyAlignment="true" applyProtection="false">
      <alignment horizontal="left" vertical="center" textRotation="0" wrapText="false" indent="0" shrinkToFit="false"/>
      <protection locked="true" hidden="false"/>
    </xf>
    <xf numFmtId="171" fontId="0" fillId="5" borderId="6" xfId="0" applyFont="true" applyBorder="true" applyAlignment="false" applyProtection="false">
      <alignment horizontal="general" vertical="bottom" textRotation="0" wrapText="false" indent="0" shrinkToFit="false"/>
      <protection locked="true" hidden="false"/>
    </xf>
    <xf numFmtId="171" fontId="0" fillId="5" borderId="6" xfId="20" applyFont="true" applyBorder="true" applyAlignment="true" applyProtection="true">
      <alignment horizontal="general" vertical="bottom" textRotation="0" wrapText="false" indent="0" shrinkToFit="false"/>
      <protection locked="true" hidden="false"/>
    </xf>
    <xf numFmtId="172" fontId="0" fillId="5" borderId="6" xfId="20" applyFont="true" applyBorder="true" applyAlignment="true" applyProtection="true">
      <alignment horizontal="general" vertical="bottom" textRotation="0" wrapText="false" indent="0" shrinkToFit="false"/>
      <protection locked="true" hidden="false"/>
    </xf>
    <xf numFmtId="172" fontId="0" fillId="5" borderId="6" xfId="20" applyFont="true" applyBorder="true" applyAlignment="true" applyProtection="true">
      <alignment horizontal="right" vertical="bottom" textRotation="0" wrapText="false" indent="0" shrinkToFit="false"/>
      <protection locked="true" hidden="false"/>
    </xf>
    <xf numFmtId="167" fontId="0" fillId="0" borderId="6" xfId="21" applyFont="true" applyBorder="true" applyAlignment="true" applyProtection="false">
      <alignment horizontal="left" vertical="center" textRotation="0" wrapText="false" indent="0" shrinkToFit="false"/>
      <protection locked="true" hidden="false"/>
    </xf>
    <xf numFmtId="171" fontId="0" fillId="0" borderId="6" xfId="0" applyFont="true" applyBorder="true" applyAlignment="false" applyProtection="false">
      <alignment horizontal="general" vertical="bottom" textRotation="0" wrapText="false" indent="0" shrinkToFit="false"/>
      <protection locked="true" hidden="false"/>
    </xf>
    <xf numFmtId="171" fontId="0" fillId="0" borderId="6" xfId="20" applyFont="true" applyBorder="true" applyAlignment="true" applyProtection="true">
      <alignment horizontal="general" vertical="bottom" textRotation="0" wrapText="false" indent="0" shrinkToFit="false"/>
      <protection locked="true" hidden="false"/>
    </xf>
    <xf numFmtId="172" fontId="0" fillId="0" borderId="6" xfId="20" applyFont="true" applyBorder="true" applyAlignment="true" applyProtection="true">
      <alignment horizontal="general" vertical="bottom" textRotation="0" wrapText="false" indent="0" shrinkToFit="false"/>
      <protection locked="true" hidden="false"/>
    </xf>
    <xf numFmtId="172" fontId="0" fillId="0" borderId="6" xfId="20" applyFont="true" applyBorder="true" applyAlignment="true" applyProtection="true">
      <alignment horizontal="right" vertical="bottom" textRotation="0" wrapText="false" indent="0" shrinkToFit="false"/>
      <protection locked="true" hidden="false"/>
    </xf>
    <xf numFmtId="173" fontId="0" fillId="5" borderId="6" xfId="20" applyFont="true" applyBorder="true" applyAlignment="true" applyProtection="true">
      <alignment horizontal="center" vertical="bottom" textRotation="0" wrapText="false" indent="0" shrinkToFit="false"/>
      <protection locked="true" hidden="false"/>
    </xf>
    <xf numFmtId="171" fontId="13" fillId="0" borderId="10" xfId="21" applyFont="true" applyBorder="true" applyAlignment="true" applyProtection="false">
      <alignment horizontal="right" vertical="center" textRotation="0" wrapText="false" indent="0" shrinkToFit="false"/>
      <protection locked="true" hidden="false"/>
    </xf>
    <xf numFmtId="171" fontId="13" fillId="0" borderId="10" xfId="0" applyFont="true" applyBorder="true" applyAlignment="false" applyProtection="false">
      <alignment horizontal="general" vertical="bottom" textRotation="0" wrapText="false" indent="0" shrinkToFit="false"/>
      <protection locked="true" hidden="false"/>
    </xf>
    <xf numFmtId="171" fontId="13" fillId="0" borderId="10" xfId="20" applyFont="true" applyBorder="true" applyAlignment="true" applyProtection="true">
      <alignment horizontal="general" vertical="bottom" textRotation="0" wrapText="false" indent="0" shrinkToFit="false"/>
      <protection locked="true" hidden="false"/>
    </xf>
    <xf numFmtId="172" fontId="13" fillId="0" borderId="10" xfId="20" applyFont="true" applyBorder="true" applyAlignment="true" applyProtection="true">
      <alignment horizontal="general" vertical="bottom" textRotation="0" wrapText="false" indent="0" shrinkToFit="false"/>
      <protection locked="true" hidden="false"/>
    </xf>
    <xf numFmtId="172" fontId="13" fillId="0" borderId="10" xfId="20" applyFont="true" applyBorder="true" applyAlignment="true" applyProtection="true">
      <alignment horizontal="right" vertical="bottom" textRotation="0" wrapText="false" indent="0" shrinkToFit="false"/>
      <protection locked="true" hidden="false"/>
    </xf>
    <xf numFmtId="164" fontId="0" fillId="0" borderId="0" xfId="0" applyFont="true" applyBorder="true" applyAlignment="false" applyProtection="false">
      <alignment horizontal="general" vertical="bottom" textRotation="0" wrapText="false" indent="0" shrinkToFit="false"/>
      <protection locked="true" hidden="false"/>
    </xf>
    <xf numFmtId="171" fontId="14" fillId="0" borderId="0" xfId="21" applyFont="true" applyBorder="true" applyAlignment="true" applyProtection="false">
      <alignment horizontal="right" vertical="center" textRotation="0" wrapText="false" indent="0" shrinkToFit="false"/>
      <protection locked="true" hidden="false"/>
    </xf>
    <xf numFmtId="164" fontId="0" fillId="0" borderId="0" xfId="0" applyFont="true" applyBorder="true" applyAlignment="true" applyProtection="false">
      <alignment horizontal="left" vertical="top" textRotation="0" wrapText="tru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74" fontId="0" fillId="0" borderId="0" xfId="0" applyFont="true" applyBorder="false" applyAlignment="false" applyProtection="false">
      <alignment horizontal="general" vertical="bottom" textRotation="0" wrapText="false" indent="0" shrinkToFit="false"/>
      <protection locked="true" hidden="false"/>
    </xf>
    <xf numFmtId="170" fontId="0" fillId="0" borderId="0" xfId="0" applyFont="true" applyBorder="false" applyAlignment="false" applyProtection="false">
      <alignment horizontal="general" vertical="bottom" textRotation="0" wrapText="false" indent="0" shrinkToFit="false"/>
      <protection locked="true" hidden="false"/>
    </xf>
    <xf numFmtId="171" fontId="0" fillId="0" borderId="0" xfId="0" applyFont="true" applyBorder="false" applyAlignment="true" applyProtection="false">
      <alignment horizontal="general" vertical="bottom" textRotation="0" wrapText="true" indent="0" shrinkToFit="false"/>
      <protection locked="true" hidden="false"/>
    </xf>
    <xf numFmtId="175" fontId="5" fillId="0" borderId="0" xfId="0" applyFont="true" applyBorder="true" applyAlignment="true" applyProtection="false">
      <alignment horizontal="right" vertical="bottom" textRotation="0" wrapText="false" indent="0" shrinkToFit="false"/>
      <protection locked="true" hidden="false"/>
    </xf>
    <xf numFmtId="167" fontId="5" fillId="0" borderId="3" xfId="0" applyFont="true" applyBorder="true" applyAlignment="true" applyProtection="false">
      <alignment horizontal="left" vertical="bottom" textRotation="0" wrapText="false" indent="0" shrinkToFit="false"/>
      <protection locked="true" hidden="false"/>
    </xf>
    <xf numFmtId="170" fontId="5" fillId="0" borderId="1" xfId="0" applyFont="true" applyBorder="true" applyAlignment="true" applyProtection="false">
      <alignment horizontal="general" vertical="bottom" textRotation="0" wrapText="false" indent="0" shrinkToFit="false"/>
      <protection locked="true" hidden="false"/>
    </xf>
    <xf numFmtId="169" fontId="6" fillId="0" borderId="2" xfId="0" applyFont="true" applyBorder="true" applyAlignment="true" applyProtection="false">
      <alignment horizontal="right" vertical="bottom" textRotation="0" wrapText="false" indent="0" shrinkToFit="false"/>
      <protection locked="true" hidden="false"/>
    </xf>
    <xf numFmtId="169" fontId="6" fillId="0" borderId="11" xfId="0" applyFont="true" applyBorder="true" applyAlignment="true" applyProtection="false">
      <alignment horizontal="right" vertical="bottom" textRotation="0" wrapText="false" indent="0" shrinkToFit="false"/>
      <protection locked="true" hidden="false"/>
    </xf>
    <xf numFmtId="169" fontId="6" fillId="3" borderId="11" xfId="0" applyFont="true" applyBorder="true" applyAlignment="true" applyProtection="false">
      <alignment horizontal="right" vertical="bottom" textRotation="0" wrapText="false" indent="0" shrinkToFit="false"/>
      <protection locked="true" hidden="false"/>
    </xf>
    <xf numFmtId="170" fontId="5" fillId="0" borderId="9" xfId="0" applyFont="true" applyBorder="true" applyAlignment="true" applyProtection="false">
      <alignment horizontal="general" vertical="bottom" textRotation="0" wrapText="false" indent="0" shrinkToFit="false"/>
      <protection locked="true" hidden="false"/>
    </xf>
    <xf numFmtId="171" fontId="0" fillId="0" borderId="0" xfId="0" applyFont="true" applyBorder="false" applyAlignment="true" applyProtection="false">
      <alignment horizontal="right" vertical="bottom" textRotation="0" wrapText="false" indent="0" shrinkToFit="false"/>
      <protection locked="true" hidden="false"/>
    </xf>
    <xf numFmtId="171" fontId="6" fillId="0" borderId="0" xfId="0" applyFont="true" applyBorder="false" applyAlignment="true" applyProtection="false">
      <alignment horizontal="right" vertical="bottom" textRotation="0" wrapText="false" indent="0" shrinkToFit="false"/>
      <protection locked="true" hidden="false"/>
    </xf>
    <xf numFmtId="167" fontId="6" fillId="0" borderId="0" xfId="0" applyFont="true" applyBorder="true" applyAlignment="true" applyProtection="false">
      <alignment horizontal="general" vertical="top" textRotation="0" wrapText="false" indent="0" shrinkToFit="false"/>
      <protection locked="true" hidden="false"/>
    </xf>
    <xf numFmtId="164" fontId="5" fillId="6" borderId="0" xfId="0" applyFont="true" applyBorder="true" applyAlignment="true" applyProtection="false">
      <alignment horizontal="left" vertical="bottom" textRotation="0" wrapText="false" indent="0" shrinkToFit="false"/>
      <protection locked="true" hidden="false"/>
    </xf>
    <xf numFmtId="167" fontId="5" fillId="6" borderId="0" xfId="0" applyFont="true" applyBorder="true" applyAlignment="true" applyProtection="false">
      <alignment horizontal="general" vertical="bottom" textRotation="0" wrapText="false" indent="0" shrinkToFit="false"/>
      <protection locked="true" hidden="false"/>
    </xf>
    <xf numFmtId="170" fontId="5" fillId="6" borderId="9" xfId="0" applyFont="true" applyBorder="true" applyAlignment="true" applyProtection="false">
      <alignment horizontal="general" vertical="bottom" textRotation="0" wrapText="false" indent="0" shrinkToFit="false"/>
      <protection locked="true" hidden="false"/>
    </xf>
    <xf numFmtId="169" fontId="6" fillId="6" borderId="11" xfId="0" applyFont="true" applyBorder="true" applyAlignment="true" applyProtection="false">
      <alignment horizontal="right" vertical="bottom" textRotation="0" wrapText="false" indent="0" shrinkToFit="false"/>
      <protection locked="true" hidden="false"/>
    </xf>
    <xf numFmtId="169" fontId="6" fillId="6" borderId="0" xfId="0" applyFont="true" applyBorder="false" applyAlignment="true" applyProtection="false">
      <alignment horizontal="right" vertical="bottom" textRotation="0" wrapText="false" indent="0" shrinkToFit="false"/>
      <protection locked="true" hidden="false"/>
    </xf>
    <xf numFmtId="175" fontId="5" fillId="6" borderId="0" xfId="0" applyFont="true" applyBorder="true" applyAlignment="true" applyProtection="false">
      <alignment horizontal="right" vertical="bottom" textRotation="0" wrapText="false" indent="0" shrinkToFit="false"/>
      <protection locked="true" hidden="false"/>
    </xf>
    <xf numFmtId="167" fontId="5" fillId="6" borderId="0" xfId="0" applyFont="true" applyBorder="true" applyAlignment="true" applyProtection="false">
      <alignment horizontal="left" vertical="bottom" textRotation="0" wrapText="false" indent="0" shrinkToFit="false"/>
      <protection locked="true" hidden="false"/>
    </xf>
    <xf numFmtId="170" fontId="5" fillId="6" borderId="1" xfId="0" applyFont="true" applyBorder="true" applyAlignment="true" applyProtection="false">
      <alignment horizontal="right" vertical="bottom" textRotation="0" wrapText="false" indent="0" shrinkToFit="false"/>
      <protection locked="true" hidden="false"/>
    </xf>
    <xf numFmtId="170" fontId="5" fillId="6" borderId="9" xfId="0" applyFont="true" applyBorder="true" applyAlignment="true" applyProtection="false">
      <alignment horizontal="right" vertical="bottom" textRotation="0" wrapText="false" indent="0" shrinkToFit="false"/>
      <protection locked="true" hidden="false"/>
    </xf>
    <xf numFmtId="167" fontId="6" fillId="6" borderId="0" xfId="0" applyFont="true" applyBorder="true" applyAlignment="true" applyProtection="false">
      <alignment horizontal="left" vertical="top" textRotation="0" wrapText="false" indent="0" shrinkToFit="false"/>
      <protection locked="true" hidden="false"/>
    </xf>
    <xf numFmtId="167" fontId="5" fillId="0" borderId="0" xfId="0" applyFont="true" applyBorder="true" applyAlignment="true" applyProtection="false">
      <alignment horizontal="general" vertical="bottom" textRotation="0" wrapText="false" indent="0" shrinkToFit="false"/>
      <protection locked="true" hidden="false"/>
    </xf>
    <xf numFmtId="164" fontId="5" fillId="0" borderId="0" xfId="0" applyFont="true" applyBorder="true" applyAlignment="true" applyProtection="false">
      <alignment horizontal="left" vertical="bottom" textRotation="0" wrapText="false" indent="0" shrinkToFit="false"/>
      <protection locked="true" hidden="false"/>
    </xf>
    <xf numFmtId="170" fontId="5" fillId="0" borderId="9" xfId="0" applyFont="true" applyBorder="true" applyAlignment="true" applyProtection="false">
      <alignment horizontal="right" vertical="bottom" textRotation="0" wrapText="false" indent="0" shrinkToFit="false"/>
      <protection locked="true" hidden="false"/>
    </xf>
    <xf numFmtId="166" fontId="6" fillId="6" borderId="6" xfId="0" applyFont="true" applyBorder="true" applyAlignment="true" applyProtection="false">
      <alignment horizontal="left" vertical="bottom" textRotation="0" wrapText="false" indent="0" shrinkToFit="false"/>
      <protection locked="true" hidden="false"/>
    </xf>
    <xf numFmtId="164" fontId="5" fillId="6" borderId="8" xfId="0" applyFont="true" applyBorder="true" applyAlignment="true" applyProtection="false">
      <alignment horizontal="left" vertical="bottom" textRotation="0" wrapText="false" indent="0" shrinkToFit="false"/>
      <protection locked="true" hidden="false"/>
    </xf>
    <xf numFmtId="170" fontId="5" fillId="6" borderId="1" xfId="0" applyFont="true" applyBorder="true" applyAlignment="true" applyProtection="false">
      <alignment horizontal="general" vertical="bottom" textRotation="0" wrapText="false" indent="0" shrinkToFit="false"/>
      <protection locked="true" hidden="false"/>
    </xf>
    <xf numFmtId="170" fontId="0" fillId="6"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9" fontId="6" fillId="7" borderId="11" xfId="0" applyFont="true" applyBorder="true" applyAlignment="true" applyProtection="false">
      <alignment horizontal="right" vertical="bottom" textRotation="0" wrapText="false" indent="0" shrinkToFit="false"/>
      <protection locked="true" hidden="false"/>
    </xf>
    <xf numFmtId="167" fontId="6" fillId="3" borderId="0" xfId="0" applyFont="true" applyBorder="true" applyAlignment="true" applyProtection="false">
      <alignment horizontal="general" vertical="top" textRotation="0" wrapText="false" indent="0" shrinkToFit="false"/>
      <protection locked="true" hidden="false"/>
    </xf>
    <xf numFmtId="169" fontId="6" fillId="8" borderId="0" xfId="0" applyFont="true" applyBorder="false" applyAlignment="true" applyProtection="false">
      <alignment horizontal="right" vertical="bottom" textRotation="0" wrapText="false" indent="0" shrinkToFit="false"/>
      <protection locked="true" hidden="false"/>
    </xf>
  </cellXfs>
  <cellStyles count="8">
    <cellStyle name="Normal" xfId="0" builtinId="0"/>
    <cellStyle name="Comma" xfId="15" builtinId="3"/>
    <cellStyle name="Comma [0]" xfId="16" builtinId="6"/>
    <cellStyle name="Currency" xfId="17" builtinId="4"/>
    <cellStyle name="Currency [0]" xfId="18" builtinId="7"/>
    <cellStyle name="Percent" xfId="19" builtinId="5"/>
    <cellStyle name="Komma 2" xfId="20"/>
    <cellStyle name="Standard 2" xfId="21"/>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6F9D4"/>
      <rgbColor rgb="FFDCE6F1"/>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FFF2CC"/>
      <rgbColor rgb="FFFFF1C9"/>
      <rgbColor rgb="FF99CCFF"/>
      <rgbColor rgb="FFFF99CC"/>
      <rgbColor rgb="FFCC99FF"/>
      <rgbColor rgb="FFFFCC99"/>
      <rgbColor rgb="FF3366FF"/>
      <rgbColor rgb="FF33CCCC"/>
      <rgbColor rgb="FF99CC00"/>
      <rgbColor rgb="FFFFCC00"/>
      <rgbColor rgb="FFFF9900"/>
      <rgbColor rgb="FFFF6600"/>
      <rgbColor rgb="FF4F81BD"/>
      <rgbColor rgb="FFB2B2B2"/>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Y111"/>
  <sheetViews>
    <sheetView showFormulas="false" showGridLines="true" showRowColHeaders="true" showZeros="true" rightToLeft="false" tabSelected="true" showOutlineSymbols="true" defaultGridColor="true" view="normal" topLeftCell="AN1" colorId="64" zoomScale="100" zoomScaleNormal="100" zoomScalePageLayoutView="100" workbookViewId="0">
      <selection pane="topLeft" activeCell="Q28" activeCellId="0" sqref="Q28"/>
    </sheetView>
  </sheetViews>
  <sheetFormatPr defaultColWidth="11.66015625" defaultRowHeight="12.8" zeroHeight="false" outlineLevelRow="0" outlineLevelCol="0"/>
  <sheetData>
    <row r="1" customFormat="false" ht="13.8" hidden="false" customHeight="false" outlineLevel="0" collapsed="false">
      <c r="A1" s="1" t="s">
        <v>0</v>
      </c>
      <c r="B1" s="1"/>
      <c r="C1" s="2"/>
      <c r="D1" s="3"/>
      <c r="E1" s="3"/>
      <c r="F1" s="4"/>
      <c r="G1" s="4"/>
      <c r="H1" s="4"/>
      <c r="I1" s="2"/>
      <c r="J1" s="2"/>
      <c r="K1" s="2"/>
      <c r="L1" s="2"/>
      <c r="M1" s="2"/>
      <c r="N1" s="2"/>
      <c r="O1" s="2"/>
      <c r="P1" s="1"/>
    </row>
    <row r="2" customFormat="false" ht="13.8" hidden="false" customHeight="false" outlineLevel="0" collapsed="false">
      <c r="C2" s="1"/>
      <c r="D2" s="3"/>
      <c r="E2" s="3"/>
      <c r="F2" s="4"/>
      <c r="G2" s="4"/>
      <c r="H2" s="4"/>
      <c r="I2" s="2"/>
      <c r="J2" s="2"/>
      <c r="K2" s="2"/>
      <c r="L2" s="2"/>
      <c r="M2" s="2"/>
      <c r="N2" s="2"/>
      <c r="O2" s="2"/>
      <c r="P2" s="1"/>
    </row>
    <row r="3" customFormat="false" ht="13.8" hidden="false" customHeight="false" outlineLevel="0" collapsed="false">
      <c r="C3" s="3"/>
      <c r="D3" s="3"/>
      <c r="E3" s="3"/>
      <c r="F3" s="4"/>
      <c r="G3" s="4"/>
      <c r="H3" s="4"/>
      <c r="I3" s="2"/>
      <c r="J3" s="2"/>
      <c r="K3" s="2"/>
      <c r="L3" s="2"/>
      <c r="M3" s="2"/>
      <c r="N3" s="2"/>
      <c r="O3" s="2"/>
      <c r="P3" s="3"/>
    </row>
    <row r="4" customFormat="false" ht="15" hidden="false" customHeight="false" outlineLevel="0" collapsed="false">
      <c r="A4" s="5"/>
      <c r="B4" s="5"/>
      <c r="C4" s="6"/>
      <c r="D4" s="7" t="s">
        <v>1</v>
      </c>
      <c r="E4" s="7"/>
      <c r="F4" s="7"/>
      <c r="G4" s="7"/>
      <c r="H4" s="7"/>
      <c r="I4" s="7"/>
      <c r="J4" s="7"/>
      <c r="K4" s="6"/>
      <c r="L4" s="7"/>
      <c r="M4" s="6"/>
      <c r="N4" s="6"/>
      <c r="O4" s="6"/>
      <c r="P4" s="6"/>
    </row>
    <row r="5" customFormat="false" ht="13.8" hidden="false" customHeight="false" outlineLevel="0" collapsed="false">
      <c r="C5" s="2"/>
      <c r="D5" s="8" t="s">
        <v>2</v>
      </c>
      <c r="E5" s="4"/>
      <c r="F5" s="4"/>
      <c r="G5" s="4"/>
      <c r="H5" s="4"/>
      <c r="I5" s="2"/>
      <c r="J5" s="2"/>
      <c r="K5" s="2"/>
      <c r="L5" s="9"/>
      <c r="M5" s="2"/>
      <c r="N5" s="2"/>
      <c r="O5" s="2"/>
      <c r="P5" s="2"/>
    </row>
    <row r="6" customFormat="false" ht="13.8" hidden="false" customHeight="false" outlineLevel="0" collapsed="false">
      <c r="C6" s="2"/>
      <c r="D6" s="9" t="s">
        <v>3</v>
      </c>
      <c r="E6" s="3"/>
      <c r="F6" s="3"/>
      <c r="G6" s="3"/>
      <c r="H6" s="3"/>
      <c r="I6" s="2"/>
      <c r="J6" s="2"/>
      <c r="K6" s="2"/>
      <c r="L6" s="9"/>
      <c r="M6" s="2"/>
      <c r="N6" s="2"/>
      <c r="O6" s="2"/>
      <c r="P6" s="2"/>
    </row>
    <row r="7" customFormat="false" ht="13.8" hidden="false" customHeight="false" outlineLevel="0" collapsed="false">
      <c r="C7" s="2"/>
      <c r="D7" s="2"/>
      <c r="E7" s="2"/>
      <c r="F7" s="2"/>
      <c r="G7" s="2"/>
      <c r="H7" s="2"/>
      <c r="I7" s="2"/>
      <c r="J7" s="2"/>
      <c r="K7" s="2"/>
      <c r="L7" s="2"/>
      <c r="M7" s="2"/>
      <c r="N7" s="2"/>
      <c r="O7" s="2"/>
      <c r="P7" s="2"/>
      <c r="S7" s="10" t="s">
        <v>4</v>
      </c>
      <c r="AJ7" s="10" t="s">
        <v>5</v>
      </c>
    </row>
    <row r="8" customFormat="false" ht="13.8" hidden="false" customHeight="false" outlineLevel="0" collapsed="false">
      <c r="A8" s="11" t="s">
        <v>6</v>
      </c>
      <c r="B8" s="11" t="s">
        <v>7</v>
      </c>
      <c r="C8" s="11" t="s">
        <v>8</v>
      </c>
      <c r="D8" s="12" t="s">
        <v>9</v>
      </c>
      <c r="E8" s="13"/>
      <c r="F8" s="13"/>
      <c r="G8" s="13"/>
      <c r="H8" s="13"/>
      <c r="I8" s="13"/>
      <c r="J8" s="13"/>
      <c r="K8" s="13"/>
      <c r="L8" s="13"/>
      <c r="M8" s="13"/>
      <c r="N8" s="13"/>
      <c r="O8" s="13"/>
      <c r="P8" s="14" t="s">
        <v>3</v>
      </c>
      <c r="Q8" s="10" t="s">
        <v>10</v>
      </c>
      <c r="R8" s="11" t="s">
        <v>6</v>
      </c>
      <c r="S8" s="11" t="s">
        <v>7</v>
      </c>
      <c r="T8" s="11" t="s">
        <v>8</v>
      </c>
      <c r="U8" s="12" t="s">
        <v>9</v>
      </c>
      <c r="V8" s="13"/>
      <c r="W8" s="13"/>
      <c r="X8" s="13"/>
      <c r="Y8" s="13"/>
      <c r="Z8" s="13"/>
      <c r="AA8" s="13"/>
      <c r="AB8" s="13"/>
      <c r="AC8" s="13"/>
      <c r="AD8" s="13"/>
      <c r="AE8" s="13"/>
      <c r="AF8" s="13"/>
      <c r="AG8" s="14" t="s">
        <v>3</v>
      </c>
      <c r="AH8" s="10" t="s">
        <v>10</v>
      </c>
      <c r="AI8" s="11" t="s">
        <v>6</v>
      </c>
      <c r="AJ8" s="11" t="s">
        <v>7</v>
      </c>
      <c r="AK8" s="11" t="s">
        <v>8</v>
      </c>
      <c r="AL8" s="12" t="s">
        <v>9</v>
      </c>
      <c r="AM8" s="13"/>
      <c r="AN8" s="13"/>
      <c r="AO8" s="13"/>
      <c r="AP8" s="13"/>
      <c r="AQ8" s="13"/>
      <c r="AR8" s="13"/>
      <c r="AS8" s="13"/>
      <c r="AT8" s="13"/>
      <c r="AU8" s="13"/>
      <c r="AV8" s="13"/>
      <c r="AW8" s="13"/>
      <c r="AX8" s="14" t="s">
        <v>3</v>
      </c>
      <c r="AY8" s="10" t="s">
        <v>11</v>
      </c>
    </row>
    <row r="9" customFormat="false" ht="13.8" hidden="false" customHeight="false" outlineLevel="0" collapsed="false">
      <c r="A9" s="15" t="s">
        <v>12</v>
      </c>
      <c r="B9" s="15"/>
      <c r="C9" s="16" t="s">
        <v>13</v>
      </c>
      <c r="D9" s="17" t="s">
        <v>14</v>
      </c>
      <c r="E9" s="17" t="s">
        <v>15</v>
      </c>
      <c r="F9" s="17" t="s">
        <v>16</v>
      </c>
      <c r="G9" s="17" t="s">
        <v>17</v>
      </c>
      <c r="H9" s="17" t="s">
        <v>18</v>
      </c>
      <c r="I9" s="17" t="s">
        <v>19</v>
      </c>
      <c r="J9" s="17" t="s">
        <v>20</v>
      </c>
      <c r="K9" s="17" t="s">
        <v>21</v>
      </c>
      <c r="L9" s="17" t="s">
        <v>22</v>
      </c>
      <c r="M9" s="17" t="s">
        <v>23</v>
      </c>
      <c r="N9" s="17" t="s">
        <v>24</v>
      </c>
      <c r="O9" s="18" t="s">
        <v>25</v>
      </c>
      <c r="P9" s="19"/>
      <c r="R9" s="15" t="s">
        <v>12</v>
      </c>
      <c r="S9" s="15"/>
      <c r="T9" s="16" t="s">
        <v>13</v>
      </c>
      <c r="U9" s="17" t="s">
        <v>14</v>
      </c>
      <c r="V9" s="17" t="s">
        <v>15</v>
      </c>
      <c r="W9" s="17" t="s">
        <v>16</v>
      </c>
      <c r="X9" s="17" t="s">
        <v>17</v>
      </c>
      <c r="Y9" s="17" t="s">
        <v>18</v>
      </c>
      <c r="Z9" s="17" t="s">
        <v>19</v>
      </c>
      <c r="AA9" s="17" t="s">
        <v>20</v>
      </c>
      <c r="AB9" s="17" t="s">
        <v>21</v>
      </c>
      <c r="AC9" s="17" t="s">
        <v>22</v>
      </c>
      <c r="AD9" s="17" t="s">
        <v>23</v>
      </c>
      <c r="AE9" s="17" t="s">
        <v>24</v>
      </c>
      <c r="AF9" s="18" t="s">
        <v>25</v>
      </c>
      <c r="AG9" s="19"/>
      <c r="AI9" s="15" t="s">
        <v>12</v>
      </c>
      <c r="AJ9" s="15"/>
      <c r="AK9" s="16" t="s">
        <v>13</v>
      </c>
      <c r="AL9" s="17" t="s">
        <v>14</v>
      </c>
      <c r="AM9" s="17" t="s">
        <v>15</v>
      </c>
      <c r="AN9" s="17" t="s">
        <v>16</v>
      </c>
      <c r="AO9" s="17" t="s">
        <v>17</v>
      </c>
      <c r="AP9" s="17" t="s">
        <v>18</v>
      </c>
      <c r="AQ9" s="17" t="s">
        <v>19</v>
      </c>
      <c r="AR9" s="17" t="s">
        <v>20</v>
      </c>
      <c r="AS9" s="17" t="s">
        <v>21</v>
      </c>
      <c r="AT9" s="17" t="s">
        <v>22</v>
      </c>
      <c r="AU9" s="17" t="s">
        <v>23</v>
      </c>
      <c r="AV9" s="17" t="s">
        <v>24</v>
      </c>
      <c r="AW9" s="18" t="s">
        <v>25</v>
      </c>
      <c r="AX9" s="19"/>
    </row>
    <row r="10" customFormat="false" ht="13.8" hidden="false" customHeight="false" outlineLevel="0" collapsed="false">
      <c r="A10" s="20" t="n">
        <v>1</v>
      </c>
      <c r="B10" s="21" t="n">
        <v>2021</v>
      </c>
      <c r="C10" s="22" t="s">
        <v>3</v>
      </c>
      <c r="D10" s="23" t="n">
        <v>106515</v>
      </c>
      <c r="E10" s="23" t="n">
        <v>82027</v>
      </c>
      <c r="F10" s="23" t="n">
        <v>81704</v>
      </c>
      <c r="G10" s="23" t="n">
        <v>81573</v>
      </c>
      <c r="H10" s="23" t="n">
        <v>80678</v>
      </c>
      <c r="I10" s="23" t="n">
        <v>76521</v>
      </c>
      <c r="J10" s="23" t="n">
        <v>76315</v>
      </c>
      <c r="K10" s="23" t="n">
        <v>75856</v>
      </c>
      <c r="L10" s="23" t="n">
        <v>77550</v>
      </c>
      <c r="M10" s="23" t="n">
        <v>84219</v>
      </c>
      <c r="N10" s="23" t="n">
        <v>92392</v>
      </c>
      <c r="O10" s="23"/>
      <c r="P10" s="23"/>
      <c r="Q10" s="10" t="n">
        <f aca="false">SUM(D10:N10)</f>
        <v>915350</v>
      </c>
      <c r="R10" s="20" t="n">
        <v>1</v>
      </c>
      <c r="S10" s="21" t="n">
        <v>2021</v>
      </c>
      <c r="T10" s="22" t="s">
        <v>3</v>
      </c>
      <c r="U10" s="24" t="n">
        <f aca="false">D10/D27</f>
        <v>1.25341256766298</v>
      </c>
      <c r="V10" s="24" t="n">
        <f aca="false">E10/E27</f>
        <v>1.02495314257154</v>
      </c>
      <c r="W10" s="24" t="n">
        <f aca="false">F10/F27</f>
        <v>0.93487116115154</v>
      </c>
      <c r="X10" s="24" t="n">
        <f aca="false">G10/G27</f>
        <v>0.973076464272933</v>
      </c>
      <c r="Y10" s="24" t="n">
        <f aca="false">H10/H27</f>
        <v>1.06386233269598</v>
      </c>
      <c r="Z10" s="24" t="n">
        <f aca="false">I10/I27</f>
        <v>1.06044983993681</v>
      </c>
      <c r="AA10" s="24" t="n">
        <f aca="false">J10/J27</f>
        <v>1.03414865505793</v>
      </c>
      <c r="AB10" s="24" t="n">
        <f aca="false">K10/K27</f>
        <v>0.963348657641411</v>
      </c>
      <c r="AC10" s="24" t="n">
        <f aca="false">L10/L27</f>
        <v>1.04454291987123</v>
      </c>
      <c r="AD10" s="24" t="n">
        <f aca="false">M10/M27</f>
        <v>1.05562727967812</v>
      </c>
      <c r="AE10" s="24" t="n">
        <f aca="false">N10/N27</f>
        <v>1.07446301271093</v>
      </c>
      <c r="AF10" s="23"/>
      <c r="AG10" s="23"/>
      <c r="AH10" s="24" t="n">
        <f aca="false">Q10/Q27</f>
        <v>1.04399051073245</v>
      </c>
      <c r="AI10" s="20" t="n">
        <v>1</v>
      </c>
      <c r="AJ10" s="21" t="n">
        <v>2021</v>
      </c>
      <c r="AK10" s="22" t="s">
        <v>3</v>
      </c>
      <c r="AL10" s="24" t="n">
        <f aca="false">D10/D44</f>
        <v>1.25157158803831</v>
      </c>
      <c r="AM10" s="24" t="n">
        <f aca="false">E10/E44</f>
        <v>1.01256650495624</v>
      </c>
      <c r="AN10" s="24" t="n">
        <f aca="false">F10/F44</f>
        <v>0.941952293662597</v>
      </c>
      <c r="AO10" s="24" t="n">
        <f aca="false">G10/G44</f>
        <v>1.05377858157861</v>
      </c>
      <c r="AP10" s="24" t="n">
        <f aca="false">H10/H44</f>
        <v>1.06619619659306</v>
      </c>
      <c r="AQ10" s="24" t="n">
        <f aca="false">I10/I44</f>
        <v>1.04134289563573</v>
      </c>
      <c r="AR10" s="24" t="n">
        <f aca="false">J10/J44</f>
        <v>0.992057301822531</v>
      </c>
      <c r="AS10" s="24" t="n">
        <f aca="false">K10/K44</f>
        <v>1.03284134851043</v>
      </c>
      <c r="AT10" s="24" t="n">
        <f aca="false">L10/L44</f>
        <v>1.09191518121146</v>
      </c>
      <c r="AU10" s="24" t="n">
        <f aca="false">M10/M44</f>
        <v>1.09366802586811</v>
      </c>
      <c r="AV10" s="24" t="n">
        <f aca="false">N10/N44</f>
        <v>1.17880017351808</v>
      </c>
      <c r="AW10" s="23"/>
      <c r="AX10" s="23"/>
      <c r="AY10" s="24" t="n">
        <f aca="false">Q10/Q44</f>
        <v>1.06909556395711</v>
      </c>
    </row>
    <row r="11" customFormat="false" ht="13.8" hidden="false" customHeight="false" outlineLevel="0" collapsed="false">
      <c r="A11" s="25" t="n">
        <v>2</v>
      </c>
      <c r="B11" s="26" t="n">
        <v>2021</v>
      </c>
      <c r="C11" s="27" t="s">
        <v>26</v>
      </c>
      <c r="D11" s="28" t="n">
        <v>295</v>
      </c>
      <c r="E11" s="28" t="n">
        <v>222</v>
      </c>
      <c r="F11" s="28" t="n">
        <v>289</v>
      </c>
      <c r="G11" s="28" t="n">
        <v>259</v>
      </c>
      <c r="H11" s="28" t="n">
        <v>309</v>
      </c>
      <c r="I11" s="28" t="n">
        <v>302</v>
      </c>
      <c r="J11" s="28" t="n">
        <v>284</v>
      </c>
      <c r="K11" s="28" t="n">
        <v>304</v>
      </c>
      <c r="L11" s="28" t="n">
        <v>293</v>
      </c>
      <c r="M11" s="28" t="n">
        <v>311</v>
      </c>
      <c r="N11" s="28" t="n">
        <v>289</v>
      </c>
      <c r="O11" s="28"/>
      <c r="P11" s="28"/>
      <c r="Q11" s="10" t="n">
        <f aca="false">SUM(D11:N11)</f>
        <v>3157</v>
      </c>
      <c r="R11" s="25" t="n">
        <v>2</v>
      </c>
      <c r="S11" s="26" t="n">
        <v>2021</v>
      </c>
      <c r="T11" s="27" t="s">
        <v>26</v>
      </c>
      <c r="U11" s="29" t="n">
        <f aca="false">D11/D28</f>
        <v>1.08455882352941</v>
      </c>
      <c r="V11" s="29" t="n">
        <f aca="false">E11/E28</f>
        <v>0.762886597938144</v>
      </c>
      <c r="W11" s="29" t="n">
        <f aca="false">F11/F28</f>
        <v>0.92332268370607</v>
      </c>
      <c r="X11" s="29" t="n">
        <f aca="false">G11/G28</f>
        <v>0.896193771626298</v>
      </c>
      <c r="Y11" s="29" t="n">
        <f aca="false">H11/H28</f>
        <v>1.11552346570397</v>
      </c>
      <c r="Z11" s="29" t="n">
        <f aca="false">I11/I28</f>
        <v>1.09818181818182</v>
      </c>
      <c r="AA11" s="29" t="n">
        <f aca="false">J11/J28</f>
        <v>1.02158273381295</v>
      </c>
      <c r="AB11" s="29" t="n">
        <f aca="false">K11/K28</f>
        <v>1.11355311355311</v>
      </c>
      <c r="AC11" s="29" t="n">
        <f aca="false">L11/L28</f>
        <v>1.05776173285199</v>
      </c>
      <c r="AD11" s="29" t="n">
        <f aca="false">M11/M28</f>
        <v>1.19615384615385</v>
      </c>
      <c r="AE11" s="29" t="n">
        <f aca="false">N11/N28</f>
        <v>1.20416666666667</v>
      </c>
      <c r="AF11" s="28"/>
      <c r="AG11" s="28"/>
      <c r="AH11" s="29" t="n">
        <f aca="false">Q11/Q28</f>
        <v>1.0367816091954</v>
      </c>
      <c r="AI11" s="25" t="n">
        <v>2</v>
      </c>
      <c r="AJ11" s="26" t="n">
        <v>2021</v>
      </c>
      <c r="AK11" s="27" t="s">
        <v>26</v>
      </c>
      <c r="AL11" s="29" t="n">
        <f aca="false">D11/D45</f>
        <v>0.885885885885886</v>
      </c>
      <c r="AM11" s="29" t="n">
        <f aca="false">E11/E45</f>
        <v>0.680981595092024</v>
      </c>
      <c r="AN11" s="29" t="n">
        <f aca="false">F11/F45</f>
        <v>0.903125</v>
      </c>
      <c r="AO11" s="29" t="n">
        <f aca="false">G11/G45</f>
        <v>0.880952380952381</v>
      </c>
      <c r="AP11" s="29" t="n">
        <f aca="false">H11/H45</f>
        <v>1.13602941176471</v>
      </c>
      <c r="AQ11" s="29" t="n">
        <f aca="false">I11/I45</f>
        <v>1.01683501683502</v>
      </c>
      <c r="AR11" s="29" t="n">
        <f aca="false">J11/J45</f>
        <v>1.00353356890459</v>
      </c>
      <c r="AS11" s="29" t="n">
        <f aca="false">K11/K45</f>
        <v>1.07420494699647</v>
      </c>
      <c r="AT11" s="29" t="n">
        <f aca="false">L11/L45</f>
        <v>1.0280701754386</v>
      </c>
      <c r="AU11" s="29" t="n">
        <f aca="false">M11/M45</f>
        <v>1.11469534050179</v>
      </c>
      <c r="AV11" s="29" t="n">
        <f aca="false">N11/N45</f>
        <v>1.04710144927536</v>
      </c>
      <c r="AW11" s="28"/>
      <c r="AX11" s="28"/>
      <c r="AY11" s="29" t="n">
        <f aca="false">Q11/Q45</f>
        <v>0.97198275862069</v>
      </c>
    </row>
    <row r="12" customFormat="false" ht="13.8" hidden="false" customHeight="false" outlineLevel="0" collapsed="false">
      <c r="A12" s="25" t="n">
        <v>3</v>
      </c>
      <c r="B12" s="26" t="n">
        <v>2021</v>
      </c>
      <c r="C12" s="27" t="s">
        <v>27</v>
      </c>
      <c r="D12" s="28" t="n">
        <v>291</v>
      </c>
      <c r="E12" s="28" t="n">
        <v>276</v>
      </c>
      <c r="F12" s="28" t="n">
        <v>294</v>
      </c>
      <c r="G12" s="28" t="n">
        <v>333</v>
      </c>
      <c r="H12" s="28" t="n">
        <v>326</v>
      </c>
      <c r="I12" s="28" t="n">
        <v>382</v>
      </c>
      <c r="J12" s="28" t="n">
        <v>360</v>
      </c>
      <c r="K12" s="28" t="n">
        <v>308</v>
      </c>
      <c r="L12" s="28" t="n">
        <v>339</v>
      </c>
      <c r="M12" s="28" t="n">
        <v>356</v>
      </c>
      <c r="N12" s="28" t="n">
        <v>303</v>
      </c>
      <c r="O12" s="28"/>
      <c r="P12" s="28"/>
      <c r="Q12" s="10" t="n">
        <f aca="false">SUM(D12:N12)</f>
        <v>3568</v>
      </c>
      <c r="R12" s="25" t="n">
        <v>3</v>
      </c>
      <c r="S12" s="26" t="n">
        <v>2021</v>
      </c>
      <c r="T12" s="27" t="s">
        <v>27</v>
      </c>
      <c r="U12" s="29" t="n">
        <f aca="false">D12/D29</f>
        <v>0.884498480243161</v>
      </c>
      <c r="V12" s="29" t="n">
        <f aca="false">E12/E29</f>
        <v>0.836363636363636</v>
      </c>
      <c r="W12" s="29" t="n">
        <f aca="false">F12/F29</f>
        <v>0.91875</v>
      </c>
      <c r="X12" s="29" t="n">
        <f aca="false">G12/G29</f>
        <v>1.15625</v>
      </c>
      <c r="Y12" s="29" t="n">
        <f aca="false">H12/H29</f>
        <v>1.04823151125402</v>
      </c>
      <c r="Z12" s="29" t="n">
        <f aca="false">I12/I29</f>
        <v>1.16109422492401</v>
      </c>
      <c r="AA12" s="29" t="n">
        <f aca="false">J12/J29</f>
        <v>1.07462686567164</v>
      </c>
      <c r="AB12" s="29" t="n">
        <f aca="false">K12/K29</f>
        <v>0.862745098039216</v>
      </c>
      <c r="AC12" s="29" t="n">
        <f aca="false">L12/L29</f>
        <v>1.11147540983607</v>
      </c>
      <c r="AD12" s="29" t="n">
        <f aca="false">M12/M29</f>
        <v>1.1125</v>
      </c>
      <c r="AE12" s="29" t="n">
        <f aca="false">N12/N29</f>
        <v>0.980582524271845</v>
      </c>
      <c r="AF12" s="28"/>
      <c r="AG12" s="28"/>
      <c r="AH12" s="29" t="n">
        <f aca="false">Q12/Q29</f>
        <v>1.00990659496179</v>
      </c>
      <c r="AI12" s="25" t="n">
        <v>3</v>
      </c>
      <c r="AJ12" s="26" t="n">
        <v>2021</v>
      </c>
      <c r="AK12" s="27" t="s">
        <v>27</v>
      </c>
      <c r="AL12" s="29" t="n">
        <f aca="false">D12/D46</f>
        <v>0.873873873873874</v>
      </c>
      <c r="AM12" s="29" t="n">
        <f aca="false">E12/E46</f>
        <v>0.844036697247706</v>
      </c>
      <c r="AN12" s="29" t="n">
        <f aca="false">F12/F46</f>
        <v>0.885542168674699</v>
      </c>
      <c r="AO12" s="29" t="n">
        <f aca="false">G12/G46</f>
        <v>1.09180327868852</v>
      </c>
      <c r="AP12" s="29" t="n">
        <f aca="false">H12/H46</f>
        <v>0.967359050445104</v>
      </c>
      <c r="AQ12" s="29" t="n">
        <f aca="false">I12/I46</f>
        <v>1.14029850746269</v>
      </c>
      <c r="AR12" s="29" t="n">
        <f aca="false">J12/J46</f>
        <v>0.972972972972973</v>
      </c>
      <c r="AS12" s="29" t="n">
        <f aca="false">K12/K46</f>
        <v>0.848484848484848</v>
      </c>
      <c r="AT12" s="29" t="n">
        <f aca="false">L12/L46</f>
        <v>1.11881188118812</v>
      </c>
      <c r="AU12" s="29" t="n">
        <f aca="false">M12/M46</f>
        <v>1.11598746081505</v>
      </c>
      <c r="AV12" s="29" t="n">
        <f aca="false">N12/N46</f>
        <v>0.926605504587156</v>
      </c>
      <c r="AW12" s="28"/>
      <c r="AX12" s="28"/>
      <c r="AY12" s="29" t="n">
        <f aca="false">Q12/Q46</f>
        <v>0.977266502328129</v>
      </c>
    </row>
    <row r="13" customFormat="false" ht="13.8" hidden="false" customHeight="false" outlineLevel="0" collapsed="false">
      <c r="A13" s="25" t="n">
        <v>4</v>
      </c>
      <c r="B13" s="26" t="n">
        <v>2021</v>
      </c>
      <c r="C13" s="27" t="s">
        <v>28</v>
      </c>
      <c r="D13" s="28" t="n">
        <v>236</v>
      </c>
      <c r="E13" s="28" t="n">
        <v>184</v>
      </c>
      <c r="F13" s="28" t="n">
        <v>243</v>
      </c>
      <c r="G13" s="28" t="n">
        <v>229</v>
      </c>
      <c r="H13" s="28" t="n">
        <v>216</v>
      </c>
      <c r="I13" s="28" t="n">
        <v>205</v>
      </c>
      <c r="J13" s="28" t="n">
        <v>239</v>
      </c>
      <c r="K13" s="28" t="n">
        <v>226</v>
      </c>
      <c r="L13" s="28" t="n">
        <v>239</v>
      </c>
      <c r="M13" s="28" t="n">
        <v>234</v>
      </c>
      <c r="N13" s="28" t="n">
        <v>204</v>
      </c>
      <c r="O13" s="28"/>
      <c r="P13" s="28"/>
      <c r="Q13" s="10" t="n">
        <f aca="false">SUM(D13:N13)</f>
        <v>2455</v>
      </c>
      <c r="R13" s="25" t="n">
        <v>4</v>
      </c>
      <c r="S13" s="26" t="n">
        <v>2021</v>
      </c>
      <c r="T13" s="27" t="s">
        <v>28</v>
      </c>
      <c r="U13" s="29" t="n">
        <f aca="false">D13/D30</f>
        <v>0.951612903225806</v>
      </c>
      <c r="V13" s="29" t="n">
        <f aca="false">E13/E30</f>
        <v>0.963350785340314</v>
      </c>
      <c r="W13" s="29" t="n">
        <f aca="false">F13/F30</f>
        <v>1.06113537117904</v>
      </c>
      <c r="X13" s="29" t="n">
        <f aca="false">G13/G30</f>
        <v>1.03619909502262</v>
      </c>
      <c r="Y13" s="29" t="n">
        <f aca="false">H13/H30</f>
        <v>1.08542713567839</v>
      </c>
      <c r="Z13" s="29" t="n">
        <f aca="false">I13/I30</f>
        <v>0.962441314553991</v>
      </c>
      <c r="AA13" s="29" t="n">
        <f aca="false">J13/J30</f>
        <v>0.959839357429719</v>
      </c>
      <c r="AB13" s="29" t="n">
        <f aca="false">K13/K30</f>
        <v>1.1078431372549</v>
      </c>
      <c r="AC13" s="29" t="n">
        <f aca="false">L13/L30</f>
        <v>1.06696428571429</v>
      </c>
      <c r="AD13" s="29" t="n">
        <f aca="false">M13/M30</f>
        <v>1.13592233009709</v>
      </c>
      <c r="AE13" s="29" t="n">
        <f aca="false">N13/N30</f>
        <v>1.03553299492386</v>
      </c>
      <c r="AF13" s="28"/>
      <c r="AG13" s="28"/>
      <c r="AH13" s="29" t="n">
        <f aca="false">Q13/Q30</f>
        <v>1.03107937841243</v>
      </c>
      <c r="AI13" s="25" t="n">
        <v>4</v>
      </c>
      <c r="AJ13" s="26" t="n">
        <v>2021</v>
      </c>
      <c r="AK13" s="27" t="s">
        <v>28</v>
      </c>
      <c r="AL13" s="29" t="n">
        <f aca="false">D13/D47</f>
        <v>1.01724137931034</v>
      </c>
      <c r="AM13" s="29" t="n">
        <f aca="false">E13/E47</f>
        <v>0.924623115577889</v>
      </c>
      <c r="AN13" s="29" t="n">
        <f aca="false">F13/F47</f>
        <v>1.06578947368421</v>
      </c>
      <c r="AO13" s="29" t="n">
        <f aca="false">G13/G47</f>
        <v>0.96218487394958</v>
      </c>
      <c r="AP13" s="29" t="n">
        <f aca="false">H13/H47</f>
        <v>0.981818181818182</v>
      </c>
      <c r="AQ13" s="29" t="n">
        <f aca="false">I13/I47</f>
        <v>0.915178571428571</v>
      </c>
      <c r="AR13" s="29" t="n">
        <f aca="false">J13/J47</f>
        <v>1.09633027522936</v>
      </c>
      <c r="AS13" s="29" t="n">
        <f aca="false">K13/K47</f>
        <v>1.05116279069767</v>
      </c>
      <c r="AT13" s="29" t="n">
        <f aca="false">L13/L47</f>
        <v>1.09132420091324</v>
      </c>
      <c r="AU13" s="29" t="n">
        <f aca="false">M13/M47</f>
        <v>1.09859154929577</v>
      </c>
      <c r="AV13" s="29" t="n">
        <f aca="false">N13/N47</f>
        <v>0.976076555023923</v>
      </c>
      <c r="AW13" s="28"/>
      <c r="AX13" s="28"/>
      <c r="AY13" s="29" t="n">
        <f aca="false">Q13/Q47</f>
        <v>1.01656314699793</v>
      </c>
    </row>
    <row r="14" customFormat="false" ht="13.8" hidden="false" customHeight="false" outlineLevel="0" collapsed="false">
      <c r="A14" s="25" t="n">
        <v>5</v>
      </c>
      <c r="B14" s="26" t="n">
        <v>2021</v>
      </c>
      <c r="C14" s="27" t="s">
        <v>29</v>
      </c>
      <c r="D14" s="28" t="n">
        <v>327</v>
      </c>
      <c r="E14" s="28" t="n">
        <v>298</v>
      </c>
      <c r="F14" s="28" t="n">
        <v>363</v>
      </c>
      <c r="G14" s="28" t="n">
        <v>339</v>
      </c>
      <c r="H14" s="28" t="n">
        <v>391</v>
      </c>
      <c r="I14" s="28" t="n">
        <v>359</v>
      </c>
      <c r="J14" s="28" t="n">
        <v>300</v>
      </c>
      <c r="K14" s="28" t="n">
        <v>351</v>
      </c>
      <c r="L14" s="28" t="n">
        <v>382</v>
      </c>
      <c r="M14" s="28" t="n">
        <v>372</v>
      </c>
      <c r="N14" s="28" t="n">
        <v>307</v>
      </c>
      <c r="O14" s="28"/>
      <c r="P14" s="28"/>
      <c r="Q14" s="10" t="n">
        <f aca="false">SUM(D14:N14)</f>
        <v>3789</v>
      </c>
      <c r="R14" s="25" t="n">
        <v>5</v>
      </c>
      <c r="S14" s="26" t="n">
        <v>2021</v>
      </c>
      <c r="T14" s="27" t="s">
        <v>29</v>
      </c>
      <c r="U14" s="29" t="n">
        <f aca="false">D14/D31</f>
        <v>0.874331550802139</v>
      </c>
      <c r="V14" s="29" t="n">
        <f aca="false">E14/E31</f>
        <v>0.903030303030303</v>
      </c>
      <c r="W14" s="29" t="n">
        <f aca="false">F14/F31</f>
        <v>1.0933734939759</v>
      </c>
      <c r="X14" s="29" t="n">
        <f aca="false">G14/G31</f>
        <v>0.982608695652174</v>
      </c>
      <c r="Y14" s="29" t="n">
        <f aca="false">H14/H31</f>
        <v>1.13005780346821</v>
      </c>
      <c r="Z14" s="29" t="n">
        <f aca="false">I14/I31</f>
        <v>1.16558441558442</v>
      </c>
      <c r="AA14" s="29" t="n">
        <f aca="false">J14/J31</f>
        <v>0.892857142857143</v>
      </c>
      <c r="AB14" s="29" t="n">
        <f aca="false">K14/K31</f>
        <v>1.11075949367089</v>
      </c>
      <c r="AC14" s="29" t="n">
        <f aca="false">L14/L31</f>
        <v>1.20125786163522</v>
      </c>
      <c r="AD14" s="29" t="n">
        <f aca="false">M14/M31</f>
        <v>1.14110429447853</v>
      </c>
      <c r="AE14" s="29" t="n">
        <f aca="false">N14/N31</f>
        <v>0.935975609756098</v>
      </c>
      <c r="AF14" s="28"/>
      <c r="AG14" s="28"/>
      <c r="AH14" s="29" t="n">
        <f aca="false">Q14/Q31</f>
        <v>1.03552883301448</v>
      </c>
      <c r="AI14" s="25" t="n">
        <v>5</v>
      </c>
      <c r="AJ14" s="26" t="n">
        <v>2021</v>
      </c>
      <c r="AK14" s="27" t="s">
        <v>29</v>
      </c>
      <c r="AL14" s="29" t="n">
        <f aca="false">D14/D48</f>
        <v>1.06862745098039</v>
      </c>
      <c r="AM14" s="29" t="n">
        <f aca="false">E14/E48</f>
        <v>0.922600619195046</v>
      </c>
      <c r="AN14" s="29" t="n">
        <f aca="false">F14/F48</f>
        <v>1.08358208955224</v>
      </c>
      <c r="AO14" s="29" t="n">
        <f aca="false">G14/G48</f>
        <v>1.10064935064935</v>
      </c>
      <c r="AP14" s="29" t="n">
        <f aca="false">H14/H48</f>
        <v>1.35294117647059</v>
      </c>
      <c r="AQ14" s="29" t="n">
        <f aca="false">I14/I48</f>
        <v>1.06845238095238</v>
      </c>
      <c r="AR14" s="29" t="n">
        <f aca="false">J14/J48</f>
        <v>0.946372239747634</v>
      </c>
      <c r="AS14" s="29" t="n">
        <f aca="false">K14/K48</f>
        <v>1.02332361516035</v>
      </c>
      <c r="AT14" s="29" t="n">
        <f aca="false">L14/L48</f>
        <v>1.17901234567901</v>
      </c>
      <c r="AU14" s="29" t="n">
        <f aca="false">M14/M48</f>
        <v>1.11377245508982</v>
      </c>
      <c r="AV14" s="29" t="n">
        <f aca="false">N14/N48</f>
        <v>0.941717791411043</v>
      </c>
      <c r="AW14" s="28"/>
      <c r="AX14" s="28"/>
      <c r="AY14" s="29" t="n">
        <f aca="false">Q14/Q48</f>
        <v>1.070036712793</v>
      </c>
    </row>
    <row r="15" customFormat="false" ht="13.8" hidden="false" customHeight="false" outlineLevel="0" collapsed="false">
      <c r="A15" s="25" t="n">
        <v>6</v>
      </c>
      <c r="B15" s="26" t="n">
        <v>2021</v>
      </c>
      <c r="C15" s="27" t="s">
        <v>30</v>
      </c>
      <c r="D15" s="28" t="n">
        <v>526</v>
      </c>
      <c r="E15" s="28" t="n">
        <v>471</v>
      </c>
      <c r="F15" s="28" t="n">
        <v>522</v>
      </c>
      <c r="G15" s="28" t="n">
        <v>521</v>
      </c>
      <c r="H15" s="28" t="n">
        <v>546</v>
      </c>
      <c r="I15" s="28" t="n">
        <v>500</v>
      </c>
      <c r="J15" s="28" t="n">
        <v>475</v>
      </c>
      <c r="K15" s="28" t="n">
        <v>482</v>
      </c>
      <c r="L15" s="28" t="n">
        <v>477</v>
      </c>
      <c r="M15" s="28" t="n">
        <v>501</v>
      </c>
      <c r="N15" s="28" t="n">
        <v>554</v>
      </c>
      <c r="O15" s="28"/>
      <c r="P15" s="28"/>
      <c r="Q15" s="10" t="n">
        <f aca="false">SUM(D15:N15)</f>
        <v>5575</v>
      </c>
      <c r="R15" s="25" t="n">
        <v>6</v>
      </c>
      <c r="S15" s="26" t="n">
        <v>2021</v>
      </c>
      <c r="T15" s="27" t="s">
        <v>30</v>
      </c>
      <c r="U15" s="29" t="n">
        <f aca="false">D15/D32</f>
        <v>1.08230452674897</v>
      </c>
      <c r="V15" s="29" t="n">
        <f aca="false">E15/E32</f>
        <v>1.02838427947598</v>
      </c>
      <c r="W15" s="29" t="n">
        <f aca="false">F15/F32</f>
        <v>1.02755905511811</v>
      </c>
      <c r="X15" s="29" t="n">
        <f aca="false">G15/G32</f>
        <v>1.03373015873016</v>
      </c>
      <c r="Y15" s="29" t="n">
        <f aca="false">H15/H32</f>
        <v>1.09859154929577</v>
      </c>
      <c r="Z15" s="29" t="n">
        <f aca="false">I15/I32</f>
        <v>1.06609808102345</v>
      </c>
      <c r="AA15" s="29" t="n">
        <f aca="false">J15/J32</f>
        <v>1.03711790393013</v>
      </c>
      <c r="AB15" s="29" t="n">
        <f aca="false">K15/K32</f>
        <v>0.973737373737374</v>
      </c>
      <c r="AC15" s="29" t="n">
        <f aca="false">L15/L32</f>
        <v>1.05066079295154</v>
      </c>
      <c r="AD15" s="29" t="n">
        <f aca="false">M15/M32</f>
        <v>1.05919661733615</v>
      </c>
      <c r="AE15" s="29" t="n">
        <f aca="false">N15/N32</f>
        <v>1.20173535791757</v>
      </c>
      <c r="AF15" s="28"/>
      <c r="AG15" s="28"/>
      <c r="AH15" s="29" t="n">
        <f aca="false">Q15/Q32</f>
        <v>1.05928177845335</v>
      </c>
      <c r="AI15" s="25" t="n">
        <v>6</v>
      </c>
      <c r="AJ15" s="26" t="n">
        <v>2021</v>
      </c>
      <c r="AK15" s="27" t="s">
        <v>30</v>
      </c>
      <c r="AL15" s="29" t="n">
        <f aca="false">D15/D49</f>
        <v>1.08453608247423</v>
      </c>
      <c r="AM15" s="29" t="n">
        <f aca="false">E15/E49</f>
        <v>1.04899777282851</v>
      </c>
      <c r="AN15" s="29" t="n">
        <f aca="false">F15/F49</f>
        <v>1.04819277108434</v>
      </c>
      <c r="AO15" s="29" t="n">
        <f aca="false">G15/G49</f>
        <v>1.25240384615385</v>
      </c>
      <c r="AP15" s="29" t="n">
        <f aca="false">H15/H49</f>
        <v>1.22696629213483</v>
      </c>
      <c r="AQ15" s="29" t="n">
        <f aca="false">I15/I49</f>
        <v>1.05042016806723</v>
      </c>
      <c r="AR15" s="29" t="n">
        <f aca="false">J15/J49</f>
        <v>1.07223476297968</v>
      </c>
      <c r="AS15" s="29" t="n">
        <f aca="false">K15/K49</f>
        <v>1.07589285714286</v>
      </c>
      <c r="AT15" s="29" t="n">
        <f aca="false">L15/L49</f>
        <v>1.10416666666667</v>
      </c>
      <c r="AU15" s="29" t="n">
        <f aca="false">M15/M49</f>
        <v>1.12584269662921</v>
      </c>
      <c r="AV15" s="29" t="n">
        <f aca="false">N15/N49</f>
        <v>1.17872340425532</v>
      </c>
      <c r="AW15" s="28"/>
      <c r="AX15" s="28"/>
      <c r="AY15" s="29" t="n">
        <f aca="false">Q15/Q49</f>
        <v>1.11344118234472</v>
      </c>
    </row>
    <row r="16" customFormat="false" ht="13.8" hidden="false" customHeight="false" outlineLevel="0" collapsed="false">
      <c r="A16" s="25" t="n">
        <v>7</v>
      </c>
      <c r="B16" s="26" t="n">
        <v>2021</v>
      </c>
      <c r="C16" s="27" t="s">
        <v>31</v>
      </c>
      <c r="D16" s="28" t="n">
        <v>900</v>
      </c>
      <c r="E16" s="28" t="n">
        <v>770</v>
      </c>
      <c r="F16" s="28" t="n">
        <v>864</v>
      </c>
      <c r="G16" s="28" t="n">
        <v>819</v>
      </c>
      <c r="H16" s="28" t="n">
        <v>864</v>
      </c>
      <c r="I16" s="28" t="n">
        <v>788</v>
      </c>
      <c r="J16" s="28" t="n">
        <v>834</v>
      </c>
      <c r="K16" s="28" t="n">
        <v>773</v>
      </c>
      <c r="L16" s="28" t="n">
        <v>784</v>
      </c>
      <c r="M16" s="28" t="n">
        <v>791</v>
      </c>
      <c r="N16" s="28" t="n">
        <v>831</v>
      </c>
      <c r="O16" s="28"/>
      <c r="P16" s="28"/>
      <c r="Q16" s="10" t="n">
        <f aca="false">SUM(D16:N16)</f>
        <v>9018</v>
      </c>
      <c r="R16" s="25" t="n">
        <v>7</v>
      </c>
      <c r="S16" s="26" t="n">
        <v>2021</v>
      </c>
      <c r="T16" s="27" t="s">
        <v>31</v>
      </c>
      <c r="U16" s="29" t="n">
        <f aca="false">D16/D33</f>
        <v>1.05140186915888</v>
      </c>
      <c r="V16" s="29" t="n">
        <f aca="false">E16/E33</f>
        <v>0.958904109589041</v>
      </c>
      <c r="W16" s="29" t="n">
        <f aca="false">F16/F33</f>
        <v>1.01052631578947</v>
      </c>
      <c r="X16" s="29" t="n">
        <f aca="false">G16/G33</f>
        <v>0.953434225844005</v>
      </c>
      <c r="Y16" s="29" t="n">
        <f aca="false">H16/H33</f>
        <v>1.07596513075965</v>
      </c>
      <c r="Z16" s="29" t="n">
        <f aca="false">I16/I33</f>
        <v>0.987468671679198</v>
      </c>
      <c r="AA16" s="29" t="n">
        <f aca="false">J16/J33</f>
        <v>1.0543615676359</v>
      </c>
      <c r="AB16" s="29" t="n">
        <f aca="false">K16/K33</f>
        <v>0.959057071960298</v>
      </c>
      <c r="AC16" s="29" t="n">
        <f aca="false">L16/L33</f>
        <v>1.02349869451697</v>
      </c>
      <c r="AD16" s="29" t="n">
        <f aca="false">M16/M33</f>
        <v>1.03942181340342</v>
      </c>
      <c r="AE16" s="29" t="n">
        <f aca="false">N16/N33</f>
        <v>1.07922077922078</v>
      </c>
      <c r="AF16" s="28"/>
      <c r="AG16" s="28"/>
      <c r="AH16" s="29" t="n">
        <f aca="false">Q16/Q33</f>
        <v>1.01691474966171</v>
      </c>
      <c r="AI16" s="25" t="n">
        <v>7</v>
      </c>
      <c r="AJ16" s="26" t="n">
        <v>2021</v>
      </c>
      <c r="AK16" s="27" t="s">
        <v>31</v>
      </c>
      <c r="AL16" s="29" t="n">
        <f aca="false">D16/D50</f>
        <v>0.945378151260504</v>
      </c>
      <c r="AM16" s="29" t="n">
        <f aca="false">E16/E50</f>
        <v>0.9048178613396</v>
      </c>
      <c r="AN16" s="29" t="n">
        <f aca="false">F16/F50</f>
        <v>0.968609865470852</v>
      </c>
      <c r="AO16" s="29" t="n">
        <f aca="false">G16/G50</f>
        <v>0.963529411764706</v>
      </c>
      <c r="AP16" s="29" t="n">
        <f aca="false">H16/H50</f>
        <v>1.0498177399757</v>
      </c>
      <c r="AQ16" s="29" t="n">
        <f aca="false">I16/I50</f>
        <v>0.919486581096849</v>
      </c>
      <c r="AR16" s="29" t="n">
        <f aca="false">J16/J50</f>
        <v>1.02457002457002</v>
      </c>
      <c r="AS16" s="29" t="n">
        <f aca="false">K16/K50</f>
        <v>0.938106796116505</v>
      </c>
      <c r="AT16" s="29" t="n">
        <f aca="false">L16/L50</f>
        <v>1.00384122919334</v>
      </c>
      <c r="AU16" s="29" t="n">
        <f aca="false">M16/M50</f>
        <v>0.933884297520661</v>
      </c>
      <c r="AV16" s="29" t="n">
        <f aca="false">N16/N50</f>
        <v>1.02088452088452</v>
      </c>
      <c r="AW16" s="28"/>
      <c r="AX16" s="28"/>
      <c r="AY16" s="29" t="n">
        <f aca="false">Q16/Q50</f>
        <v>0.969156367544331</v>
      </c>
    </row>
    <row r="17" customFormat="false" ht="13.8" hidden="false" customHeight="false" outlineLevel="0" collapsed="false">
      <c r="A17" s="25" t="n">
        <v>8</v>
      </c>
      <c r="B17" s="26" t="n">
        <v>2021</v>
      </c>
      <c r="C17" s="27" t="s">
        <v>32</v>
      </c>
      <c r="D17" s="28" t="n">
        <v>1966</v>
      </c>
      <c r="E17" s="28" t="n">
        <v>1702</v>
      </c>
      <c r="F17" s="28" t="n">
        <v>1761</v>
      </c>
      <c r="G17" s="28" t="n">
        <v>1870</v>
      </c>
      <c r="H17" s="28" t="n">
        <v>1792</v>
      </c>
      <c r="I17" s="28" t="n">
        <v>1638</v>
      </c>
      <c r="J17" s="28" t="n">
        <v>1616</v>
      </c>
      <c r="K17" s="28" t="n">
        <v>1622</v>
      </c>
      <c r="L17" s="28" t="n">
        <v>1639</v>
      </c>
      <c r="M17" s="28" t="n">
        <v>1700</v>
      </c>
      <c r="N17" s="28" t="n">
        <v>1765</v>
      </c>
      <c r="O17" s="28"/>
      <c r="P17" s="28"/>
      <c r="Q17" s="10" t="n">
        <f aca="false">SUM(D17:N17)</f>
        <v>19071</v>
      </c>
      <c r="R17" s="25" t="n">
        <v>8</v>
      </c>
      <c r="S17" s="26" t="n">
        <v>2021</v>
      </c>
      <c r="T17" s="27" t="s">
        <v>32</v>
      </c>
      <c r="U17" s="29" t="n">
        <f aca="false">D17/D34</f>
        <v>1.01183736489964</v>
      </c>
      <c r="V17" s="29" t="n">
        <f aca="false">E17/E34</f>
        <v>1.00294637595757</v>
      </c>
      <c r="W17" s="29" t="n">
        <f aca="false">F17/F34</f>
        <v>0.937699680511182</v>
      </c>
      <c r="X17" s="29" t="n">
        <f aca="false">G17/G34</f>
        <v>1.09101516919487</v>
      </c>
      <c r="Y17" s="29" t="n">
        <f aca="false">H17/H34</f>
        <v>1.03166378814047</v>
      </c>
      <c r="Z17" s="29" t="n">
        <f aca="false">I17/I34</f>
        <v>0.995744680851064</v>
      </c>
      <c r="AA17" s="29" t="n">
        <f aca="false">J17/J34</f>
        <v>0.945029239766082</v>
      </c>
      <c r="AB17" s="29" t="n">
        <f aca="false">K17/K34</f>
        <v>0.981840193704601</v>
      </c>
      <c r="AC17" s="29" t="n">
        <f aca="false">L17/L34</f>
        <v>1.00428921568627</v>
      </c>
      <c r="AD17" s="29" t="n">
        <f aca="false">M17/M34</f>
        <v>1.0077059869591</v>
      </c>
      <c r="AE17" s="29" t="n">
        <f aca="false">N17/N34</f>
        <v>1.0394581861013</v>
      </c>
      <c r="AF17" s="28"/>
      <c r="AG17" s="28"/>
      <c r="AH17" s="29" t="n">
        <f aca="false">Q17/Q34</f>
        <v>1.0041067761807</v>
      </c>
      <c r="AI17" s="25" t="n">
        <v>8</v>
      </c>
      <c r="AJ17" s="26" t="n">
        <v>2021</v>
      </c>
      <c r="AK17" s="27" t="s">
        <v>32</v>
      </c>
      <c r="AL17" s="29" t="n">
        <f aca="false">D17/D51</f>
        <v>0.992428066633014</v>
      </c>
      <c r="AM17" s="29" t="n">
        <f aca="false">E17/E51</f>
        <v>0.919006479481642</v>
      </c>
      <c r="AN17" s="29" t="n">
        <f aca="false">F17/F51</f>
        <v>0.898011218765936</v>
      </c>
      <c r="AO17" s="29" t="n">
        <f aca="false">G17/G51</f>
        <v>1.05649717514124</v>
      </c>
      <c r="AP17" s="29" t="n">
        <f aca="false">H17/H51</f>
        <v>1.05226071638285</v>
      </c>
      <c r="AQ17" s="29" t="n">
        <f aca="false">I17/I51</f>
        <v>0.931740614334471</v>
      </c>
      <c r="AR17" s="29" t="n">
        <f aca="false">J17/J51</f>
        <v>0.917139614074915</v>
      </c>
      <c r="AS17" s="29" t="n">
        <f aca="false">K17/K51</f>
        <v>0.932183908045977</v>
      </c>
      <c r="AT17" s="29" t="n">
        <f aca="false">L17/L51</f>
        <v>0.940332759609868</v>
      </c>
      <c r="AU17" s="29" t="n">
        <f aca="false">M17/M51</f>
        <v>1.00117785630153</v>
      </c>
      <c r="AV17" s="29" t="n">
        <f aca="false">N17/N51</f>
        <v>1.04129793510324</v>
      </c>
      <c r="AW17" s="28"/>
      <c r="AX17" s="28"/>
      <c r="AY17" s="29" t="n">
        <f aca="false">Q17/Q51</f>
        <v>0.969892691857804</v>
      </c>
    </row>
    <row r="18" customFormat="false" ht="13.8" hidden="false" customHeight="false" outlineLevel="0" collapsed="false">
      <c r="A18" s="25" t="n">
        <v>9</v>
      </c>
      <c r="B18" s="26" t="n">
        <v>2021</v>
      </c>
      <c r="C18" s="27" t="s">
        <v>33</v>
      </c>
      <c r="D18" s="28" t="n">
        <v>3464</v>
      </c>
      <c r="E18" s="28" t="n">
        <v>2905</v>
      </c>
      <c r="F18" s="28" t="n">
        <v>3109</v>
      </c>
      <c r="G18" s="28" t="n">
        <v>3287</v>
      </c>
      <c r="H18" s="28" t="n">
        <v>3224</v>
      </c>
      <c r="I18" s="28" t="n">
        <v>3074</v>
      </c>
      <c r="J18" s="28" t="n">
        <v>3031</v>
      </c>
      <c r="K18" s="28" t="n">
        <v>2968</v>
      </c>
      <c r="L18" s="28" t="n">
        <v>2920</v>
      </c>
      <c r="M18" s="28" t="n">
        <v>3178</v>
      </c>
      <c r="N18" s="28" t="n">
        <v>3213</v>
      </c>
      <c r="O18" s="28"/>
      <c r="P18" s="28"/>
      <c r="Q18" s="10" t="n">
        <f aca="false">SUM(D18:N18)</f>
        <v>34373</v>
      </c>
      <c r="R18" s="25" t="n">
        <v>9</v>
      </c>
      <c r="S18" s="26" t="n">
        <v>2021</v>
      </c>
      <c r="T18" s="27" t="s">
        <v>33</v>
      </c>
      <c r="U18" s="29" t="n">
        <f aca="false">D18/D35</f>
        <v>1.09654954099399</v>
      </c>
      <c r="V18" s="29" t="n">
        <f aca="false">E18/E35</f>
        <v>0.967688207861426</v>
      </c>
      <c r="W18" s="29" t="n">
        <f aca="false">F18/F35</f>
        <v>0.984483850538315</v>
      </c>
      <c r="X18" s="29" t="n">
        <f aca="false">G18/G35</f>
        <v>1.08517662594916</v>
      </c>
      <c r="Y18" s="29" t="n">
        <f aca="false">H18/H35</f>
        <v>1.07287853577371</v>
      </c>
      <c r="Z18" s="29" t="n">
        <f aca="false">I18/I35</f>
        <v>1.0592694693315</v>
      </c>
      <c r="AA18" s="29" t="n">
        <f aca="false">J18/J35</f>
        <v>1.03200544773578</v>
      </c>
      <c r="AB18" s="29" t="n">
        <f aca="false">K18/K35</f>
        <v>0.996976822304333</v>
      </c>
      <c r="AC18" s="29" t="n">
        <f aca="false">L18/L35</f>
        <v>1.03216684340756</v>
      </c>
      <c r="AD18" s="29" t="n">
        <f aca="false">M18/M35</f>
        <v>1.03585397653194</v>
      </c>
      <c r="AE18" s="29" t="n">
        <f aca="false">N18/N35</f>
        <v>1.05171849427169</v>
      </c>
      <c r="AF18" s="28"/>
      <c r="AG18" s="28"/>
      <c r="AH18" s="29" t="n">
        <f aca="false">Q18/Q35</f>
        <v>1.03780079103892</v>
      </c>
      <c r="AI18" s="25" t="n">
        <v>9</v>
      </c>
      <c r="AJ18" s="26" t="n">
        <v>2021</v>
      </c>
      <c r="AK18" s="27" t="s">
        <v>33</v>
      </c>
      <c r="AL18" s="29" t="n">
        <f aca="false">D18/D52</f>
        <v>1.10600255427842</v>
      </c>
      <c r="AM18" s="29" t="n">
        <f aca="false">E18/E52</f>
        <v>0.985079688029841</v>
      </c>
      <c r="AN18" s="29" t="n">
        <f aca="false">F18/F52</f>
        <v>0.993608181527645</v>
      </c>
      <c r="AO18" s="29" t="n">
        <f aca="false">G18/G52</f>
        <v>1.11197564276049</v>
      </c>
      <c r="AP18" s="29" t="n">
        <f aca="false">H18/H52</f>
        <v>1.08808639892001</v>
      </c>
      <c r="AQ18" s="29" t="n">
        <f aca="false">I18/I52</f>
        <v>1.05708390646492</v>
      </c>
      <c r="AR18" s="29" t="n">
        <f aca="false">J18/J52</f>
        <v>1.01371237458194</v>
      </c>
      <c r="AS18" s="29" t="n">
        <f aca="false">K18/K52</f>
        <v>1.05210918114144</v>
      </c>
      <c r="AT18" s="29" t="n">
        <f aca="false">L18/L52</f>
        <v>1.05453232213796</v>
      </c>
      <c r="AU18" s="29" t="n">
        <f aca="false">M18/M52</f>
        <v>1.09586206896552</v>
      </c>
      <c r="AV18" s="29" t="n">
        <f aca="false">N18/N52</f>
        <v>1.08218255304816</v>
      </c>
      <c r="AW18" s="28"/>
      <c r="AX18" s="28"/>
      <c r="AY18" s="29" t="n">
        <f aca="false">Q18/Q52</f>
        <v>1.05808656036446</v>
      </c>
    </row>
    <row r="19" customFormat="false" ht="13.8" hidden="false" customHeight="false" outlineLevel="0" collapsed="false">
      <c r="A19" s="25" t="n">
        <v>10</v>
      </c>
      <c r="B19" s="26" t="n">
        <v>2021</v>
      </c>
      <c r="C19" s="27" t="s">
        <v>34</v>
      </c>
      <c r="D19" s="28" t="n">
        <v>4983</v>
      </c>
      <c r="E19" s="28" t="n">
        <v>4291</v>
      </c>
      <c r="F19" s="28" t="n">
        <v>4371</v>
      </c>
      <c r="G19" s="28" t="n">
        <v>4496</v>
      </c>
      <c r="H19" s="28" t="n">
        <v>4588</v>
      </c>
      <c r="I19" s="28" t="n">
        <v>4309</v>
      </c>
      <c r="J19" s="28" t="n">
        <v>4276</v>
      </c>
      <c r="K19" s="28" t="n">
        <v>4179</v>
      </c>
      <c r="L19" s="28" t="n">
        <v>4245</v>
      </c>
      <c r="M19" s="28" t="n">
        <v>4494</v>
      </c>
      <c r="N19" s="28" t="n">
        <v>4794</v>
      </c>
      <c r="O19" s="28"/>
      <c r="P19" s="28"/>
      <c r="Q19" s="10" t="n">
        <f aca="false">SUM(D19:N19)</f>
        <v>49026</v>
      </c>
      <c r="R19" s="25" t="n">
        <v>10</v>
      </c>
      <c r="S19" s="26" t="n">
        <v>2021</v>
      </c>
      <c r="T19" s="27" t="s">
        <v>34</v>
      </c>
      <c r="U19" s="29" t="n">
        <f aca="false">D19/D36</f>
        <v>1.12890801993657</v>
      </c>
      <c r="V19" s="29" t="n">
        <f aca="false">E19/E36</f>
        <v>1.03000480076812</v>
      </c>
      <c r="W19" s="29" t="n">
        <f aca="false">F19/F36</f>
        <v>0.981365065110013</v>
      </c>
      <c r="X19" s="29" t="n">
        <f aca="false">G19/G36</f>
        <v>1.06717303584144</v>
      </c>
      <c r="Y19" s="29" t="n">
        <f aca="false">H19/H36</f>
        <v>1.1055421686747</v>
      </c>
      <c r="Z19" s="29" t="n">
        <f aca="false">I19/I36</f>
        <v>1.10091977516607</v>
      </c>
      <c r="AA19" s="29" t="n">
        <f aca="false">J19/J36</f>
        <v>1.04114925736547</v>
      </c>
      <c r="AB19" s="29" t="n">
        <f aca="false">K19/K36</f>
        <v>1.01112992983305</v>
      </c>
      <c r="AC19" s="29" t="n">
        <f aca="false">L19/L36</f>
        <v>1.07305358948433</v>
      </c>
      <c r="AD19" s="29" t="n">
        <f aca="false">M19/M36</f>
        <v>1.06140765233821</v>
      </c>
      <c r="AE19" s="29" t="n">
        <f aca="false">N19/N36</f>
        <v>1.12192838754973</v>
      </c>
      <c r="AF19" s="28"/>
      <c r="AG19" s="28"/>
      <c r="AH19" s="29" t="n">
        <f aca="false">Q19/Q36</f>
        <v>1.06545833876646</v>
      </c>
      <c r="AI19" s="25" t="n">
        <v>10</v>
      </c>
      <c r="AJ19" s="26" t="n">
        <v>2021</v>
      </c>
      <c r="AK19" s="27" t="s">
        <v>34</v>
      </c>
      <c r="AL19" s="29" t="n">
        <f aca="false">D19/D53</f>
        <v>1.12635623869801</v>
      </c>
      <c r="AM19" s="29" t="n">
        <f aca="false">E19/E53</f>
        <v>1.05689655172414</v>
      </c>
      <c r="AN19" s="29" t="n">
        <f aca="false">F19/F53</f>
        <v>0.971549233162925</v>
      </c>
      <c r="AO19" s="29" t="n">
        <f aca="false">G19/G53</f>
        <v>1.13392181588903</v>
      </c>
      <c r="AP19" s="29" t="n">
        <f aca="false">H19/H53</f>
        <v>1.1429995017439</v>
      </c>
      <c r="AQ19" s="29" t="n">
        <f aca="false">I19/I53</f>
        <v>1.0947662601626</v>
      </c>
      <c r="AR19" s="29" t="n">
        <f aca="false">J19/J53</f>
        <v>1.05009823182711</v>
      </c>
      <c r="AS19" s="29" t="n">
        <f aca="false">K19/K53</f>
        <v>1.07044057377049</v>
      </c>
      <c r="AT19" s="29" t="n">
        <f aca="false">L19/L53</f>
        <v>1.13019169329073</v>
      </c>
      <c r="AU19" s="29" t="n">
        <f aca="false">M19/M53</f>
        <v>1.10282208588957</v>
      </c>
      <c r="AV19" s="29" t="n">
        <f aca="false">N19/N53</f>
        <v>1.17933579335793</v>
      </c>
      <c r="AW19" s="28"/>
      <c r="AX19" s="28"/>
      <c r="AY19" s="29" t="n">
        <f aca="false">Q19/Q53</f>
        <v>1.09506365870002</v>
      </c>
    </row>
    <row r="20" customFormat="false" ht="13.8" hidden="false" customHeight="false" outlineLevel="0" collapsed="false">
      <c r="A20" s="25" t="n">
        <v>11</v>
      </c>
      <c r="B20" s="26" t="n">
        <v>2021</v>
      </c>
      <c r="C20" s="27" t="s">
        <v>35</v>
      </c>
      <c r="D20" s="28" t="n">
        <v>6771</v>
      </c>
      <c r="E20" s="28" t="n">
        <v>5645</v>
      </c>
      <c r="F20" s="28" t="n">
        <v>5832</v>
      </c>
      <c r="G20" s="28" t="n">
        <v>6050</v>
      </c>
      <c r="H20" s="28" t="n">
        <v>6003</v>
      </c>
      <c r="I20" s="28" t="n">
        <v>5549</v>
      </c>
      <c r="J20" s="28" t="n">
        <v>5529</v>
      </c>
      <c r="K20" s="28" t="n">
        <v>5377</v>
      </c>
      <c r="L20" s="28" t="n">
        <v>5449</v>
      </c>
      <c r="M20" s="28" t="n">
        <v>5873</v>
      </c>
      <c r="N20" s="28" t="n">
        <v>6255</v>
      </c>
      <c r="O20" s="28"/>
      <c r="P20" s="28"/>
      <c r="Q20" s="10" t="n">
        <f aca="false">SUM(D20:N20)</f>
        <v>64333</v>
      </c>
      <c r="R20" s="25" t="n">
        <v>11</v>
      </c>
      <c r="S20" s="26" t="n">
        <v>2021</v>
      </c>
      <c r="T20" s="27" t="s">
        <v>35</v>
      </c>
      <c r="U20" s="29" t="n">
        <f aca="false">D20/D37</f>
        <v>1.16340206185567</v>
      </c>
      <c r="V20" s="29" t="n">
        <f aca="false">E20/E37</f>
        <v>1.02264492753623</v>
      </c>
      <c r="W20" s="29" t="n">
        <f aca="false">F20/F37</f>
        <v>0.957792741008376</v>
      </c>
      <c r="X20" s="29" t="n">
        <f aca="false">G20/G37</f>
        <v>1.07307555870876</v>
      </c>
      <c r="Y20" s="29" t="n">
        <f aca="false">H20/H37</f>
        <v>1.11538461538462</v>
      </c>
      <c r="Z20" s="29" t="n">
        <f aca="false">I20/I37</f>
        <v>1.07643064985451</v>
      </c>
      <c r="AA20" s="29" t="n">
        <f aca="false">J20/J37</f>
        <v>1.04894706886739</v>
      </c>
      <c r="AB20" s="29" t="n">
        <f aca="false">K20/K37</f>
        <v>0.971103485642044</v>
      </c>
      <c r="AC20" s="29" t="n">
        <f aca="false">L20/L37</f>
        <v>1.04127651442767</v>
      </c>
      <c r="AD20" s="29" t="n">
        <f aca="false">M20/M37</f>
        <v>1.04744069912609</v>
      </c>
      <c r="AE20" s="29" t="n">
        <f aca="false">N20/N37</f>
        <v>1.10356386732534</v>
      </c>
      <c r="AF20" s="28"/>
      <c r="AG20" s="28"/>
      <c r="AH20" s="29" t="n">
        <f aca="false">Q20/Q37</f>
        <v>1.05602429415627</v>
      </c>
      <c r="AI20" s="25" t="n">
        <v>11</v>
      </c>
      <c r="AJ20" s="26" t="n">
        <v>2021</v>
      </c>
      <c r="AK20" s="27" t="s">
        <v>35</v>
      </c>
      <c r="AL20" s="29" t="n">
        <f aca="false">D20/D54</f>
        <v>1.16260302197802</v>
      </c>
      <c r="AM20" s="29" t="n">
        <f aca="false">E20/E54</f>
        <v>1.00498486736692</v>
      </c>
      <c r="AN20" s="29" t="n">
        <f aca="false">F20/F54</f>
        <v>1.00085807448086</v>
      </c>
      <c r="AO20" s="29" t="n">
        <f aca="false">G20/G54</f>
        <v>1.13295880149813</v>
      </c>
      <c r="AP20" s="29" t="n">
        <f aca="false">H20/H54</f>
        <v>1.10633984518983</v>
      </c>
      <c r="AQ20" s="29" t="n">
        <f aca="false">I20/I54</f>
        <v>1.08336587270597</v>
      </c>
      <c r="AR20" s="29" t="n">
        <f aca="false">J20/J54</f>
        <v>1.0003618599602</v>
      </c>
      <c r="AS20" s="29" t="n">
        <f aca="false">K20/K54</f>
        <v>1.01567812618058</v>
      </c>
      <c r="AT20" s="29" t="n">
        <f aca="false">L20/L54</f>
        <v>1.06342701014832</v>
      </c>
      <c r="AU20" s="29" t="n">
        <f aca="false">M20/M54</f>
        <v>1.0955045700429</v>
      </c>
      <c r="AV20" s="29" t="n">
        <f aca="false">N20/N54</f>
        <v>1.18309059958389</v>
      </c>
      <c r="AW20" s="28"/>
      <c r="AX20" s="28"/>
      <c r="AY20" s="29" t="n">
        <f aca="false">Q20/Q54</f>
        <v>1.07672094930459</v>
      </c>
    </row>
    <row r="21" customFormat="false" ht="13.8" hidden="false" customHeight="false" outlineLevel="0" collapsed="false">
      <c r="A21" s="25" t="n">
        <v>12</v>
      </c>
      <c r="B21" s="26" t="n">
        <v>2021</v>
      </c>
      <c r="C21" s="27" t="s">
        <v>36</v>
      </c>
      <c r="D21" s="28" t="n">
        <v>8316</v>
      </c>
      <c r="E21" s="28" t="n">
        <v>6764</v>
      </c>
      <c r="F21" s="28" t="n">
        <v>7148</v>
      </c>
      <c r="G21" s="28" t="n">
        <v>7366</v>
      </c>
      <c r="H21" s="28" t="n">
        <v>7470</v>
      </c>
      <c r="I21" s="28" t="n">
        <v>6663</v>
      </c>
      <c r="J21" s="28" t="n">
        <v>6902</v>
      </c>
      <c r="K21" s="28" t="n">
        <v>6658</v>
      </c>
      <c r="L21" s="28" t="n">
        <v>6806</v>
      </c>
      <c r="M21" s="28" t="n">
        <v>7407</v>
      </c>
      <c r="N21" s="28" t="n">
        <v>7911</v>
      </c>
      <c r="O21" s="28"/>
      <c r="P21" s="28"/>
      <c r="Q21" s="10" t="n">
        <f aca="false">SUM(D21:N21)</f>
        <v>79411</v>
      </c>
      <c r="R21" s="25" t="n">
        <v>12</v>
      </c>
      <c r="S21" s="26" t="n">
        <v>2021</v>
      </c>
      <c r="T21" s="27" t="s">
        <v>36</v>
      </c>
      <c r="U21" s="29" t="n">
        <f aca="false">D21/D38</f>
        <v>1.24996242296708</v>
      </c>
      <c r="V21" s="29" t="n">
        <f aca="false">E21/E38</f>
        <v>1.08676092544987</v>
      </c>
      <c r="W21" s="29" t="n">
        <f aca="false">F21/F38</f>
        <v>1.03699405193675</v>
      </c>
      <c r="X21" s="29" t="n">
        <f aca="false">G21/G38</f>
        <v>1.11555353627139</v>
      </c>
      <c r="Y21" s="29" t="n">
        <f aca="false">H21/H38</f>
        <v>1.21780241278122</v>
      </c>
      <c r="Z21" s="29" t="n">
        <f aca="false">I21/I38</f>
        <v>1.12836579170195</v>
      </c>
      <c r="AA21" s="29" t="n">
        <f aca="false">J21/J38</f>
        <v>1.17082273112807</v>
      </c>
      <c r="AB21" s="29" t="n">
        <f aca="false">K21/K38</f>
        <v>1.0568253968254</v>
      </c>
      <c r="AC21" s="29" t="n">
        <f aca="false">L21/L38</f>
        <v>1.11354712041885</v>
      </c>
      <c r="AD21" s="29" t="n">
        <f aca="false">M21/M38</f>
        <v>1.12568389057751</v>
      </c>
      <c r="AE21" s="29" t="n">
        <f aca="false">N21/N38</f>
        <v>1.14735315445975</v>
      </c>
      <c r="AF21" s="28"/>
      <c r="AG21" s="28"/>
      <c r="AH21" s="29" t="n">
        <f aca="false">Q21/Q38</f>
        <v>1.13130751916118</v>
      </c>
      <c r="AI21" s="25" t="n">
        <v>12</v>
      </c>
      <c r="AJ21" s="26" t="n">
        <v>2021</v>
      </c>
      <c r="AK21" s="27" t="s">
        <v>36</v>
      </c>
      <c r="AL21" s="29" t="n">
        <f aca="false">D21/D55</f>
        <v>1.27117089575054</v>
      </c>
      <c r="AM21" s="29" t="n">
        <f aca="false">E21/E55</f>
        <v>1.05836332342356</v>
      </c>
      <c r="AN21" s="29" t="n">
        <f aca="false">F21/F55</f>
        <v>1.06638818439505</v>
      </c>
      <c r="AO21" s="29" t="n">
        <f aca="false">G21/G55</f>
        <v>1.19967426710098</v>
      </c>
      <c r="AP21" s="29" t="n">
        <f aca="false">H21/H55</f>
        <v>1.24292845257904</v>
      </c>
      <c r="AQ21" s="29" t="n">
        <f aca="false">I21/I55</f>
        <v>1.15958927949878</v>
      </c>
      <c r="AR21" s="29" t="n">
        <f aca="false">J21/J55</f>
        <v>1.12612171643009</v>
      </c>
      <c r="AS21" s="29" t="n">
        <f aca="false">K21/K55</f>
        <v>1.14026374379175</v>
      </c>
      <c r="AT21" s="29" t="n">
        <f aca="false">L21/L55</f>
        <v>1.21687824065797</v>
      </c>
      <c r="AU21" s="29" t="n">
        <f aca="false">M21/M55</f>
        <v>1.21108567691302</v>
      </c>
      <c r="AV21" s="29" t="n">
        <f aca="false">N21/N55</f>
        <v>1.29370400654129</v>
      </c>
      <c r="AW21" s="28"/>
      <c r="AX21" s="28"/>
      <c r="AY21" s="29" t="n">
        <f aca="false">Q21/Q55</f>
        <v>1.17953478700018</v>
      </c>
    </row>
    <row r="22" customFormat="false" ht="13.8" hidden="false" customHeight="false" outlineLevel="0" collapsed="false">
      <c r="A22" s="25" t="n">
        <v>13</v>
      </c>
      <c r="B22" s="26" t="n">
        <v>2021</v>
      </c>
      <c r="C22" s="27" t="s">
        <v>37</v>
      </c>
      <c r="D22" s="28" t="n">
        <v>12216</v>
      </c>
      <c r="E22" s="28" t="n">
        <v>9757</v>
      </c>
      <c r="F22" s="28" t="n">
        <v>9732</v>
      </c>
      <c r="G22" s="28" t="n">
        <v>9767</v>
      </c>
      <c r="H22" s="28" t="n">
        <v>9351</v>
      </c>
      <c r="I22" s="28" t="n">
        <v>8622</v>
      </c>
      <c r="J22" s="28" t="n">
        <v>8572</v>
      </c>
      <c r="K22" s="28" t="n">
        <v>8487</v>
      </c>
      <c r="L22" s="28" t="n">
        <v>8494</v>
      </c>
      <c r="M22" s="28" t="n">
        <v>9027</v>
      </c>
      <c r="N22" s="28" t="n">
        <v>9972</v>
      </c>
      <c r="O22" s="28"/>
      <c r="P22" s="28"/>
      <c r="Q22" s="10" t="n">
        <f aca="false">SUM(D22:N22)</f>
        <v>103997</v>
      </c>
      <c r="R22" s="25" t="n">
        <v>13</v>
      </c>
      <c r="S22" s="26" t="n">
        <v>2021</v>
      </c>
      <c r="T22" s="27" t="s">
        <v>37</v>
      </c>
      <c r="U22" s="29" t="n">
        <f aca="false">D22/D39</f>
        <v>1.10873116718098</v>
      </c>
      <c r="V22" s="29" t="n">
        <f aca="false">E22/E39</f>
        <v>0.932880772540396</v>
      </c>
      <c r="W22" s="29" t="n">
        <f aca="false">F22/F39</f>
        <v>0.863378282469837</v>
      </c>
      <c r="X22" s="29" t="n">
        <f aca="false">G22/G39</f>
        <v>0.899355432780847</v>
      </c>
      <c r="Y22" s="29" t="n">
        <f aca="false">H22/H39</f>
        <v>0.98070267435763</v>
      </c>
      <c r="Z22" s="29" t="n">
        <f aca="false">I22/I39</f>
        <v>0.959492543957267</v>
      </c>
      <c r="AA22" s="29" t="n">
        <f aca="false">J22/J39</f>
        <v>0.910945802337938</v>
      </c>
      <c r="AB22" s="29" t="n">
        <f aca="false">K22/K39</f>
        <v>0.881766233766234</v>
      </c>
      <c r="AC22" s="29" t="n">
        <f aca="false">L22/L39</f>
        <v>0.916585734326103</v>
      </c>
      <c r="AD22" s="29" t="n">
        <f aca="false">M22/M39</f>
        <v>0.93254132231405</v>
      </c>
      <c r="AE22" s="29" t="n">
        <f aca="false">N22/N39</f>
        <v>0.961156626506024</v>
      </c>
      <c r="AF22" s="28"/>
      <c r="AG22" s="28"/>
      <c r="AH22" s="29" t="n">
        <f aca="false">Q22/Q39</f>
        <v>0.94126005774435</v>
      </c>
      <c r="AI22" s="25" t="n">
        <v>13</v>
      </c>
      <c r="AJ22" s="26" t="n">
        <v>2021</v>
      </c>
      <c r="AK22" s="27" t="s">
        <v>37</v>
      </c>
      <c r="AL22" s="29" t="n">
        <f aca="false">D22/D56</f>
        <v>1.03613231552163</v>
      </c>
      <c r="AM22" s="29" t="n">
        <f aca="false">E22/E56</f>
        <v>0.871238503437807</v>
      </c>
      <c r="AN22" s="29" t="n">
        <f aca="false">F22/F56</f>
        <v>0.80502936553892</v>
      </c>
      <c r="AO22" s="29" t="n">
        <f aca="false">G22/G56</f>
        <v>0.899189836125944</v>
      </c>
      <c r="AP22" s="29" t="n">
        <f aca="false">H22/H56</f>
        <v>0.8816707524043</v>
      </c>
      <c r="AQ22" s="29" t="n">
        <f aca="false">I22/I56</f>
        <v>0.843887638249976</v>
      </c>
      <c r="AR22" s="29" t="n">
        <f aca="false">J22/J56</f>
        <v>0.820130118637581</v>
      </c>
      <c r="AS22" s="29" t="n">
        <f aca="false">K22/K56</f>
        <v>0.84523453839259</v>
      </c>
      <c r="AT22" s="29" t="n">
        <f aca="false">L22/L56</f>
        <v>0.874498095336147</v>
      </c>
      <c r="AU22" s="29" t="n">
        <f aca="false">M22/M56</f>
        <v>0.858243011979464</v>
      </c>
      <c r="AV22" s="29" t="n">
        <f aca="false">N22/N56</f>
        <v>0.948539902977266</v>
      </c>
      <c r="AW22" s="28"/>
      <c r="AX22" s="28"/>
      <c r="AY22" s="29" t="n">
        <f aca="false">Q22/Q56</f>
        <v>0.881330508474576</v>
      </c>
    </row>
    <row r="23" customFormat="false" ht="13.8" hidden="false" customHeight="false" outlineLevel="0" collapsed="false">
      <c r="A23" s="25" t="n">
        <v>14</v>
      </c>
      <c r="B23" s="26" t="n">
        <v>2021</v>
      </c>
      <c r="C23" s="27" t="s">
        <v>38</v>
      </c>
      <c r="D23" s="28" t="n">
        <v>22083</v>
      </c>
      <c r="E23" s="28" t="n">
        <v>16500</v>
      </c>
      <c r="F23" s="28" t="n">
        <v>16271</v>
      </c>
      <c r="G23" s="28" t="n">
        <v>16047</v>
      </c>
      <c r="H23" s="28" t="n">
        <v>15754</v>
      </c>
      <c r="I23" s="28" t="n">
        <v>15047</v>
      </c>
      <c r="J23" s="28" t="n">
        <v>14932</v>
      </c>
      <c r="K23" s="28" t="n">
        <v>14668</v>
      </c>
      <c r="L23" s="28" t="n">
        <v>15295</v>
      </c>
      <c r="M23" s="28" t="n">
        <v>16844</v>
      </c>
      <c r="N23" s="28" t="n">
        <v>18695</v>
      </c>
      <c r="O23" s="28"/>
      <c r="P23" s="28"/>
      <c r="Q23" s="10" t="n">
        <f aca="false">SUM(D23:N23)</f>
        <v>182136</v>
      </c>
      <c r="R23" s="25" t="n">
        <v>14</v>
      </c>
      <c r="S23" s="26" t="n">
        <v>2021</v>
      </c>
      <c r="T23" s="27" t="s">
        <v>38</v>
      </c>
      <c r="U23" s="29" t="n">
        <f aca="false">D23/D40</f>
        <v>1.33383667552549</v>
      </c>
      <c r="V23" s="29" t="n">
        <f aca="false">E23/E40</f>
        <v>1.04542862573655</v>
      </c>
      <c r="W23" s="29" t="n">
        <f aca="false">F23/F40</f>
        <v>0.949299883313886</v>
      </c>
      <c r="X23" s="29" t="n">
        <f aca="false">G23/G40</f>
        <v>0.956773193417601</v>
      </c>
      <c r="Y23" s="29" t="n">
        <f aca="false">H23/H40</f>
        <v>1.07053547159554</v>
      </c>
      <c r="Z23" s="29" t="n">
        <f aca="false">I23/I40</f>
        <v>1.08065211146222</v>
      </c>
      <c r="AA23" s="29" t="n">
        <f aca="false">J23/J40</f>
        <v>1.04339319404654</v>
      </c>
      <c r="AB23" s="29" t="n">
        <f aca="false">K23/K40</f>
        <v>0.946689040919065</v>
      </c>
      <c r="AC23" s="29" t="n">
        <f aca="false">L23/L40</f>
        <v>1.04911173605871</v>
      </c>
      <c r="AD23" s="29" t="n">
        <f aca="false">M23/M40</f>
        <v>1.06993584450232</v>
      </c>
      <c r="AE23" s="29" t="n">
        <f aca="false">N23/N40</f>
        <v>1.07957498411965</v>
      </c>
      <c r="AF23" s="28"/>
      <c r="AG23" s="28"/>
      <c r="AH23" s="29" t="n">
        <f aca="false">Q23/Q40</f>
        <v>1.05687179040822</v>
      </c>
      <c r="AI23" s="25" t="n">
        <v>14</v>
      </c>
      <c r="AJ23" s="26" t="n">
        <v>2021</v>
      </c>
      <c r="AK23" s="27" t="s">
        <v>38</v>
      </c>
      <c r="AL23" s="29" t="n">
        <f aca="false">D23/D57</f>
        <v>1.36719910846954</v>
      </c>
      <c r="AM23" s="29" t="n">
        <f aca="false">E23/E57</f>
        <v>1.05552712384852</v>
      </c>
      <c r="AN23" s="29" t="n">
        <f aca="false">F23/F57</f>
        <v>0.972913178665391</v>
      </c>
      <c r="AO23" s="29" t="n">
        <f aca="false">G23/G57</f>
        <v>1.0735933632167</v>
      </c>
      <c r="AP23" s="29" t="n">
        <f aca="false">H23/H57</f>
        <v>1.08185688779014</v>
      </c>
      <c r="AQ23" s="29" t="n">
        <f aca="false">I23/I57</f>
        <v>1.06655798128721</v>
      </c>
      <c r="AR23" s="29" t="n">
        <f aca="false">J23/J57</f>
        <v>0.998862800187303</v>
      </c>
      <c r="AS23" s="29" t="n">
        <f aca="false">K23/K57</f>
        <v>1.03463356140227</v>
      </c>
      <c r="AT23" s="29" t="n">
        <f aca="false">L23/L57</f>
        <v>1.11626039994161</v>
      </c>
      <c r="AU23" s="29" t="n">
        <f aca="false">M23/M57</f>
        <v>1.12880310950275</v>
      </c>
      <c r="AV23" s="29" t="n">
        <f aca="false">N23/N57</f>
        <v>1.21490772030153</v>
      </c>
      <c r="AW23" s="28"/>
      <c r="AX23" s="28"/>
      <c r="AY23" s="29" t="n">
        <f aca="false">Q23/Q57</f>
        <v>1.10209786824637</v>
      </c>
    </row>
    <row r="24" customFormat="false" ht="13.8" hidden="false" customHeight="false" outlineLevel="0" collapsed="false">
      <c r="A24" s="25" t="n">
        <v>15</v>
      </c>
      <c r="B24" s="26" t="n">
        <v>2021</v>
      </c>
      <c r="C24" s="27" t="s">
        <v>39</v>
      </c>
      <c r="D24" s="28" t="n">
        <v>21074</v>
      </c>
      <c r="E24" s="28" t="n">
        <v>15589</v>
      </c>
      <c r="F24" s="28" t="n">
        <v>15107</v>
      </c>
      <c r="G24" s="28" t="n">
        <v>14802</v>
      </c>
      <c r="H24" s="28" t="n">
        <v>14643</v>
      </c>
      <c r="I24" s="28" t="n">
        <v>14118</v>
      </c>
      <c r="J24" s="28" t="n">
        <v>14034</v>
      </c>
      <c r="K24" s="28" t="n">
        <v>14309</v>
      </c>
      <c r="L24" s="28" t="n">
        <v>14678</v>
      </c>
      <c r="M24" s="28" t="n">
        <v>16097</v>
      </c>
      <c r="N24" s="28" t="n">
        <v>18339</v>
      </c>
      <c r="O24" s="28"/>
      <c r="P24" s="28"/>
      <c r="Q24" s="10" t="n">
        <f aca="false">SUM(D24:N24)</f>
        <v>172790</v>
      </c>
      <c r="R24" s="25" t="n">
        <v>15</v>
      </c>
      <c r="S24" s="26" t="n">
        <v>2021</v>
      </c>
      <c r="T24" s="27" t="s">
        <v>39</v>
      </c>
      <c r="U24" s="29" t="n">
        <f aca="false">D24/D41</f>
        <v>1.35289208448353</v>
      </c>
      <c r="V24" s="29" t="n">
        <f aca="false">E24/E41</f>
        <v>1.07288368891948</v>
      </c>
      <c r="W24" s="29" t="n">
        <f aca="false">F24/F41</f>
        <v>0.939723811893506</v>
      </c>
      <c r="X24" s="29" t="n">
        <f aca="false">G24/G41</f>
        <v>0.950735435801914</v>
      </c>
      <c r="Y24" s="29" t="n">
        <f aca="false">H24/H41</f>
        <v>1.04900064474533</v>
      </c>
      <c r="Z24" s="29" t="n">
        <f aca="false">I24/I41</f>
        <v>1.07418397626113</v>
      </c>
      <c r="AA24" s="29" t="n">
        <f aca="false">J24/J41</f>
        <v>1.06302075443115</v>
      </c>
      <c r="AB24" s="29" t="n">
        <f aca="false">K24/K41</f>
        <v>0.988395385784348</v>
      </c>
      <c r="AC24" s="29" t="n">
        <f aca="false">L24/L41</f>
        <v>1.07107413893754</v>
      </c>
      <c r="AD24" s="29" t="n">
        <f aca="false">M24/M41</f>
        <v>1.09043490042</v>
      </c>
      <c r="AE24" s="29" t="n">
        <f aca="false">N24/N41</f>
        <v>1.09926272253192</v>
      </c>
      <c r="AF24" s="28"/>
      <c r="AG24" s="28"/>
      <c r="AH24" s="29" t="n">
        <f aca="false">Q24/Q41</f>
        <v>1.06870276221224</v>
      </c>
      <c r="AI24" s="25" t="n">
        <v>15</v>
      </c>
      <c r="AJ24" s="26" t="n">
        <v>2021</v>
      </c>
      <c r="AK24" s="27" t="s">
        <v>39</v>
      </c>
      <c r="AL24" s="29" t="n">
        <f aca="false">D24/D58</f>
        <v>1.3524579643178</v>
      </c>
      <c r="AM24" s="29" t="n">
        <f aca="false">E24/E58</f>
        <v>1.05245746691871</v>
      </c>
      <c r="AN24" s="29" t="n">
        <f aca="false">F24/F58</f>
        <v>0.953002775674994</v>
      </c>
      <c r="AO24" s="29" t="n">
        <f aca="false">G24/G58</f>
        <v>1.06619606713246</v>
      </c>
      <c r="AP24" s="29" t="n">
        <f aca="false">H24/H58</f>
        <v>1.10630099728015</v>
      </c>
      <c r="AQ24" s="29" t="n">
        <f aca="false">I24/I58</f>
        <v>1.08142474147836</v>
      </c>
      <c r="AR24" s="29" t="n">
        <f aca="false">J24/J58</f>
        <v>1.03077488064635</v>
      </c>
      <c r="AS24" s="29" t="n">
        <f aca="false">K24/K58</f>
        <v>1.09790531727154</v>
      </c>
      <c r="AT24" s="29" t="n">
        <f aca="false">L24/L58</f>
        <v>1.16956175298805</v>
      </c>
      <c r="AU24" s="29" t="n">
        <f aca="false">M24/M58</f>
        <v>1.16788797794384</v>
      </c>
      <c r="AV24" s="29" t="n">
        <f aca="false">N24/N58</f>
        <v>1.29925611052072</v>
      </c>
      <c r="AW24" s="28"/>
      <c r="AX24" s="28"/>
      <c r="AY24" s="29" t="n">
        <f aca="false">Q24/Q58</f>
        <v>1.12555043122541</v>
      </c>
    </row>
    <row r="25" customFormat="false" ht="13.8" hidden="false" customHeight="false" outlineLevel="0" collapsed="false">
      <c r="A25" s="25" t="n">
        <v>16</v>
      </c>
      <c r="B25" s="26" t="n">
        <v>2021</v>
      </c>
      <c r="C25" s="27" t="s">
        <v>40</v>
      </c>
      <c r="D25" s="28" t="n">
        <v>16323</v>
      </c>
      <c r="E25" s="28" t="n">
        <v>11688</v>
      </c>
      <c r="F25" s="28" t="n">
        <v>11169</v>
      </c>
      <c r="G25" s="28" t="n">
        <v>10871</v>
      </c>
      <c r="H25" s="28" t="n">
        <v>10670</v>
      </c>
      <c r="I25" s="28" t="n">
        <v>10522</v>
      </c>
      <c r="J25" s="28" t="n">
        <v>10338</v>
      </c>
      <c r="K25" s="28" t="n">
        <v>10529</v>
      </c>
      <c r="L25" s="28" t="n">
        <v>10819</v>
      </c>
      <c r="M25" s="28" t="n">
        <v>11970</v>
      </c>
      <c r="N25" s="28" t="n">
        <v>13212</v>
      </c>
      <c r="O25" s="28"/>
      <c r="P25" s="28"/>
      <c r="Q25" s="10" t="n">
        <f aca="false">SUM(D25:N25)</f>
        <v>128111</v>
      </c>
      <c r="R25" s="25" t="n">
        <v>16</v>
      </c>
      <c r="S25" s="26" t="n">
        <v>2021</v>
      </c>
      <c r="T25" s="27" t="s">
        <v>40</v>
      </c>
      <c r="U25" s="29" t="n">
        <f aca="false">D25/D42</f>
        <v>1.32901807523205</v>
      </c>
      <c r="V25" s="29" t="n">
        <f aca="false">E25/E42</f>
        <v>1.01749804126404</v>
      </c>
      <c r="W25" s="29" t="n">
        <f aca="false">F25/F42</f>
        <v>0.886569296713764</v>
      </c>
      <c r="X25" s="29" t="n">
        <f aca="false">G25/G42</f>
        <v>0.906445426498791</v>
      </c>
      <c r="Y25" s="29" t="n">
        <f aca="false">H25/H42</f>
        <v>1.02418890382031</v>
      </c>
      <c r="Z25" s="29" t="n">
        <f aca="false">I25/I42</f>
        <v>1.05663787909219</v>
      </c>
      <c r="AA25" s="29" t="n">
        <f aca="false">J25/J42</f>
        <v>1.00632726564781</v>
      </c>
      <c r="AB25" s="29" t="n">
        <f aca="false">K25/K42</f>
        <v>0.929466807909605</v>
      </c>
      <c r="AC25" s="29" t="n">
        <f aca="false">L25/L42</f>
        <v>1.06528160693186</v>
      </c>
      <c r="AD25" s="29" t="n">
        <f aca="false">M25/M42</f>
        <v>1.05101413644745</v>
      </c>
      <c r="AE25" s="29" t="n">
        <f aca="false">N25/N42</f>
        <v>1.05712914066251</v>
      </c>
      <c r="AF25" s="28"/>
      <c r="AG25" s="28"/>
      <c r="AH25" s="29" t="n">
        <f aca="false">Q25/Q42</f>
        <v>1.02999678404888</v>
      </c>
      <c r="AI25" s="25" t="n">
        <v>16</v>
      </c>
      <c r="AJ25" s="26" t="n">
        <v>2021</v>
      </c>
      <c r="AK25" s="27" t="s">
        <v>40</v>
      </c>
      <c r="AL25" s="29" t="n">
        <f aca="false">D25/D59</f>
        <v>1.36183881194727</v>
      </c>
      <c r="AM25" s="29" t="n">
        <f aca="false">E25/E59</f>
        <v>1.02508331871601</v>
      </c>
      <c r="AN25" s="29" t="n">
        <f aca="false">F25/F59</f>
        <v>0.906648266904781</v>
      </c>
      <c r="AO25" s="29" t="n">
        <f aca="false">G25/G59</f>
        <v>1.01569653368215</v>
      </c>
      <c r="AP25" s="29" t="n">
        <f aca="false">H25/H59</f>
        <v>1.0169653069005</v>
      </c>
      <c r="AQ25" s="29" t="n">
        <f aca="false">I25/I59</f>
        <v>1.05430861723447</v>
      </c>
      <c r="AR25" s="29" t="n">
        <f aca="false">J25/J59</f>
        <v>0.97427198190557</v>
      </c>
      <c r="AS25" s="29" t="n">
        <f aca="false">K25/K59</f>
        <v>1.04787022292994</v>
      </c>
      <c r="AT25" s="29" t="n">
        <f aca="false">L25/L59</f>
        <v>1.10759623259623</v>
      </c>
      <c r="AU25" s="29" t="n">
        <f aca="false">M25/M59</f>
        <v>1.11587582735154</v>
      </c>
      <c r="AV25" s="29" t="n">
        <f aca="false">N25/N59</f>
        <v>1.17607263663878</v>
      </c>
      <c r="AW25" s="28"/>
      <c r="AX25" s="28"/>
      <c r="AY25" s="29" t="n">
        <f aca="false">Q25/Q59</f>
        <v>1.07412593275761</v>
      </c>
    </row>
    <row r="26" customFormat="false" ht="13.8" hidden="false" customHeight="false" outlineLevel="0" collapsed="false">
      <c r="A26" s="25" t="n">
        <v>17</v>
      </c>
      <c r="B26" s="26" t="n">
        <v>2021</v>
      </c>
      <c r="C26" s="27" t="s">
        <v>41</v>
      </c>
      <c r="D26" s="28" t="n">
        <v>6744</v>
      </c>
      <c r="E26" s="28" t="n">
        <v>4965</v>
      </c>
      <c r="F26" s="28" t="n">
        <v>4629</v>
      </c>
      <c r="G26" s="28" t="n">
        <v>4517</v>
      </c>
      <c r="H26" s="28" t="n">
        <v>4531</v>
      </c>
      <c r="I26" s="28" t="n">
        <v>4443</v>
      </c>
      <c r="J26" s="28" t="n">
        <v>4593</v>
      </c>
      <c r="K26" s="28" t="n">
        <v>4615</v>
      </c>
      <c r="L26" s="28" t="n">
        <v>4691</v>
      </c>
      <c r="M26" s="28" t="n">
        <v>5064</v>
      </c>
      <c r="N26" s="28" t="n">
        <v>5748</v>
      </c>
      <c r="O26" s="28"/>
      <c r="P26" s="28"/>
      <c r="Q26" s="10" t="n">
        <f aca="false">SUM(D26:N26)</f>
        <v>54540</v>
      </c>
      <c r="R26" s="25" t="n">
        <v>17</v>
      </c>
      <c r="S26" s="26" t="n">
        <v>2021</v>
      </c>
      <c r="T26" s="27" t="s">
        <v>41</v>
      </c>
      <c r="U26" s="29" t="n">
        <f aca="false">D26/D43</f>
        <v>1.3506909673543</v>
      </c>
      <c r="V26" s="29" t="n">
        <f aca="false">E26/E43</f>
        <v>1.04328640470687</v>
      </c>
      <c r="W26" s="29" t="n">
        <f aca="false">F26/F43</f>
        <v>0.876538534368491</v>
      </c>
      <c r="X26" s="29" t="n">
        <f aca="false">G26/G43</f>
        <v>0.915669977701196</v>
      </c>
      <c r="Y26" s="29" t="n">
        <f aca="false">H26/H43</f>
        <v>1.03779202931745</v>
      </c>
      <c r="Z26" s="29" t="n">
        <f aca="false">I26/I43</f>
        <v>1.04911452184179</v>
      </c>
      <c r="AA26" s="29" t="n">
        <f aca="false">J26/J43</f>
        <v>1.08530245746692</v>
      </c>
      <c r="AB26" s="29" t="n">
        <f aca="false">K26/K43</f>
        <v>0.967911073825503</v>
      </c>
      <c r="AC26" s="29" t="n">
        <f aca="false">L26/L43</f>
        <v>1.05867749943579</v>
      </c>
      <c r="AD26" s="29" t="n">
        <f aca="false">M26/M43</f>
        <v>1.08089647812166</v>
      </c>
      <c r="AE26" s="29" t="n">
        <f aca="false">N26/N43</f>
        <v>1.10072769054002</v>
      </c>
      <c r="AF26" s="28"/>
      <c r="AG26" s="28"/>
      <c r="AH26" s="29" t="n">
        <f aca="false">Q26/Q43</f>
        <v>1.05076582217513</v>
      </c>
      <c r="AI26" s="25" t="n">
        <v>17</v>
      </c>
      <c r="AJ26" s="26" t="n">
        <v>2021</v>
      </c>
      <c r="AK26" s="27" t="s">
        <v>41</v>
      </c>
      <c r="AL26" s="29" t="n">
        <f aca="false">D26/D60</f>
        <v>1.33518115224708</v>
      </c>
      <c r="AM26" s="29" t="n">
        <f aca="false">E26/E60</f>
        <v>1.07467532467532</v>
      </c>
      <c r="AN26" s="29" t="n">
        <f aca="false">F26/F60</f>
        <v>0.920095408467502</v>
      </c>
      <c r="AO26" s="29" t="n">
        <f aca="false">G26/G60</f>
        <v>1.01894879314234</v>
      </c>
      <c r="AP26" s="29" t="n">
        <f aca="false">H26/H60</f>
        <v>1.06087567314446</v>
      </c>
      <c r="AQ26" s="29" t="n">
        <f aca="false">I26/I60</f>
        <v>1.07630813953488</v>
      </c>
      <c r="AR26" s="29" t="n">
        <f aca="false">J26/J60</f>
        <v>1.05006858710562</v>
      </c>
      <c r="AS26" s="29" t="n">
        <f aca="false">K26/K60</f>
        <v>1.13362810120364</v>
      </c>
      <c r="AT26" s="29" t="n">
        <f aca="false">L26/L60</f>
        <v>1.18459595959596</v>
      </c>
      <c r="AU26" s="29" t="n">
        <f aca="false">M26/M60</f>
        <v>1.13313940478854</v>
      </c>
      <c r="AV26" s="29" t="n">
        <f aca="false">N26/N60</f>
        <v>1.25639344262295</v>
      </c>
      <c r="AW26" s="28"/>
      <c r="AX26" s="28"/>
      <c r="AY26" s="29" t="n">
        <f aca="false">Q26/Q60</f>
        <v>1.11344752260989</v>
      </c>
    </row>
    <row r="27" customFormat="false" ht="13.8" hidden="false" customHeight="false" outlineLevel="0" collapsed="false">
      <c r="A27" s="30" t="n">
        <v>18</v>
      </c>
      <c r="B27" s="31" t="n">
        <v>2020</v>
      </c>
      <c r="C27" s="32" t="s">
        <v>3</v>
      </c>
      <c r="D27" s="33" t="n">
        <v>84980</v>
      </c>
      <c r="E27" s="33" t="n">
        <v>80030</v>
      </c>
      <c r="F27" s="33" t="n">
        <v>87396</v>
      </c>
      <c r="G27" s="33" t="n">
        <v>83830</v>
      </c>
      <c r="H27" s="33" t="n">
        <v>75835</v>
      </c>
      <c r="I27" s="33" t="n">
        <v>72159</v>
      </c>
      <c r="J27" s="33" t="n">
        <v>73795</v>
      </c>
      <c r="K27" s="33" t="n">
        <v>78742</v>
      </c>
      <c r="L27" s="33" t="n">
        <v>74243</v>
      </c>
      <c r="M27" s="33" t="n">
        <v>79781</v>
      </c>
      <c r="N27" s="33" t="n">
        <v>85989</v>
      </c>
      <c r="O27" s="33" t="n">
        <v>108792</v>
      </c>
      <c r="P27" s="33" t="n">
        <v>985572</v>
      </c>
      <c r="Q27" s="10" t="n">
        <f aca="false">SUM(D27:N27)</f>
        <v>876780</v>
      </c>
      <c r="R27" s="30" t="n">
        <v>18</v>
      </c>
      <c r="S27" s="31" t="n">
        <v>2020</v>
      </c>
      <c r="T27" s="32" t="s">
        <v>3</v>
      </c>
      <c r="U27" s="34" t="n">
        <f aca="false">D27/D44</f>
        <v>0.998531226132425</v>
      </c>
      <c r="V27" s="34" t="n">
        <f aca="false">E27/E44</f>
        <v>0.987914923033243</v>
      </c>
      <c r="W27" s="34" t="n">
        <f aca="false">F27/F44</f>
        <v>1.00757444748037</v>
      </c>
      <c r="X27" s="34" t="n">
        <f aca="false">G27/G44</f>
        <v>1.08293502131508</v>
      </c>
      <c r="Y27" s="34" t="n">
        <f aca="false">H27/H44</f>
        <v>1.00219376494998</v>
      </c>
      <c r="Z27" s="34" t="n">
        <f aca="false">I27/I44</f>
        <v>0.981982227181797</v>
      </c>
      <c r="AA27" s="34" t="n">
        <f aca="false">J27/J44</f>
        <v>0.959298546655227</v>
      </c>
      <c r="AB27" s="34" t="n">
        <f aca="false">K27/K44</f>
        <v>1.07213659386744</v>
      </c>
      <c r="AC27" s="34" t="n">
        <f aca="false">L27/L44</f>
        <v>1.04535214440596</v>
      </c>
      <c r="AD27" s="34" t="n">
        <f aca="false">M27/M44</f>
        <v>1.03603615302704</v>
      </c>
      <c r="AE27" s="34" t="n">
        <f aca="false">N27/N44</f>
        <v>1.09710633085815</v>
      </c>
      <c r="AF27" s="34" t="n">
        <f aca="false">O27/O44</f>
        <v>1.30557188973827</v>
      </c>
      <c r="AG27" s="34" t="n">
        <f aca="false">P27/P44</f>
        <v>1.04901651907357</v>
      </c>
      <c r="AH27" s="24" t="n">
        <f aca="false">Q27/Q44</f>
        <v>1.02404720442051</v>
      </c>
      <c r="AI27" s="30" t="n">
        <v>18</v>
      </c>
      <c r="AJ27" s="31" t="n">
        <v>2020</v>
      </c>
      <c r="AK27" s="32" t="s">
        <v>3</v>
      </c>
      <c r="AL27" s="34" t="n">
        <f aca="false">D27/D61</f>
        <v>1.00008237910866</v>
      </c>
      <c r="AM27" s="34" t="n">
        <f aca="false">E27/E61</f>
        <v>0.932761454096202</v>
      </c>
      <c r="AN27" s="34" t="n">
        <f aca="false">F27/F61</f>
        <v>0.815991933074395</v>
      </c>
      <c r="AO27" s="34" t="n">
        <f aca="false">G27/G61</f>
        <v>1.05394837752549</v>
      </c>
      <c r="AP27" s="34" t="n">
        <f aca="false">H27/H61</f>
        <v>1.01590129675276</v>
      </c>
      <c r="AQ27" s="34" t="n">
        <f aca="false">I27/I61</f>
        <v>1.04083487191322</v>
      </c>
      <c r="AR27" s="34" t="n">
        <f aca="false">J27/J61</f>
        <v>0.976059784405793</v>
      </c>
      <c r="AS27" s="34" t="n">
        <f aca="false">K27/K61</f>
        <v>1.00474671430394</v>
      </c>
      <c r="AT27" s="34" t="n">
        <f aca="false">L27/L61</f>
        <v>1.06505709531187</v>
      </c>
      <c r="AU27" s="34" t="n">
        <f aca="false">M27/M61</f>
        <v>1.07755372168722</v>
      </c>
      <c r="AV27" s="34" t="n">
        <f aca="false">N27/N61</f>
        <v>1.15016987239507</v>
      </c>
      <c r="AW27" s="34" t="n">
        <f aca="false">O27/O61</f>
        <v>1.34312769293448</v>
      </c>
      <c r="AX27" s="34" t="n">
        <f aca="false">P27/P61</f>
        <v>1.03214874423222</v>
      </c>
      <c r="AY27" s="24" t="n">
        <f aca="false">Q27/Q61</f>
        <v>1.00332427406666</v>
      </c>
    </row>
    <row r="28" customFormat="false" ht="13.8" hidden="false" customHeight="false" outlineLevel="0" collapsed="false">
      <c r="A28" s="35" t="n">
        <v>19</v>
      </c>
      <c r="B28" s="31" t="n">
        <v>2020</v>
      </c>
      <c r="C28" s="36" t="s">
        <v>26</v>
      </c>
      <c r="D28" s="37" t="n">
        <v>272</v>
      </c>
      <c r="E28" s="37" t="n">
        <v>291</v>
      </c>
      <c r="F28" s="37" t="n">
        <v>313</v>
      </c>
      <c r="G28" s="37" t="n">
        <v>289</v>
      </c>
      <c r="H28" s="37" t="n">
        <v>277</v>
      </c>
      <c r="I28" s="37" t="n">
        <v>275</v>
      </c>
      <c r="J28" s="37" t="n">
        <v>278</v>
      </c>
      <c r="K28" s="37" t="n">
        <v>273</v>
      </c>
      <c r="L28" s="37" t="n">
        <v>277</v>
      </c>
      <c r="M28" s="37" t="n">
        <v>260</v>
      </c>
      <c r="N28" s="37" t="n">
        <v>240</v>
      </c>
      <c r="O28" s="37" t="n">
        <v>261</v>
      </c>
      <c r="P28" s="38" t="n">
        <v>3306</v>
      </c>
      <c r="Q28" s="10" t="n">
        <f aca="false">SUM(D28:N28)</f>
        <v>3045</v>
      </c>
      <c r="R28" s="35" t="n">
        <v>19</v>
      </c>
      <c r="S28" s="31" t="n">
        <v>2020</v>
      </c>
      <c r="T28" s="36" t="s">
        <v>26</v>
      </c>
      <c r="U28" s="39" t="n">
        <f aca="false">D28/D45</f>
        <v>0.816816816816817</v>
      </c>
      <c r="V28" s="39" t="n">
        <f aca="false">E28/E45</f>
        <v>0.892638036809816</v>
      </c>
      <c r="W28" s="39" t="n">
        <f aca="false">F28/F45</f>
        <v>0.978125</v>
      </c>
      <c r="X28" s="39" t="n">
        <f aca="false">G28/G45</f>
        <v>0.982993197278912</v>
      </c>
      <c r="Y28" s="39" t="n">
        <f aca="false">H28/H45</f>
        <v>1.01838235294118</v>
      </c>
      <c r="Z28" s="39" t="n">
        <f aca="false">I28/I45</f>
        <v>0.925925925925926</v>
      </c>
      <c r="AA28" s="39" t="n">
        <f aca="false">J28/J45</f>
        <v>0.982332155477032</v>
      </c>
      <c r="AB28" s="39" t="n">
        <f aca="false">K28/K45</f>
        <v>0.964664310954064</v>
      </c>
      <c r="AC28" s="39" t="n">
        <f aca="false">L28/L45</f>
        <v>0.971929824561403</v>
      </c>
      <c r="AD28" s="39" t="n">
        <f aca="false">M28/M45</f>
        <v>0.931899641577061</v>
      </c>
      <c r="AE28" s="39" t="n">
        <f aca="false">N28/N45</f>
        <v>0.869565217391304</v>
      </c>
      <c r="AF28" s="39" t="n">
        <f aca="false">O28/O45</f>
        <v>0.847402597402597</v>
      </c>
      <c r="AG28" s="39" t="n">
        <f aca="false">P28/P45</f>
        <v>0.929696287964005</v>
      </c>
      <c r="AH28" s="29" t="n">
        <f aca="false">Q28/Q45</f>
        <v>0.9375</v>
      </c>
      <c r="AI28" s="35" t="n">
        <v>19</v>
      </c>
      <c r="AJ28" s="31" t="n">
        <v>2020</v>
      </c>
      <c r="AK28" s="36" t="s">
        <v>26</v>
      </c>
      <c r="AL28" s="39" t="n">
        <f aca="false">D28/D62</f>
        <v>0.866242038216561</v>
      </c>
      <c r="AM28" s="39" t="n">
        <f aca="false">E28/E62</f>
        <v>1.01041666666667</v>
      </c>
      <c r="AN28" s="39" t="n">
        <f aca="false">F28/F62</f>
        <v>0.951367781155015</v>
      </c>
      <c r="AO28" s="39" t="n">
        <f aca="false">G28/G62</f>
        <v>0.953795379537954</v>
      </c>
      <c r="AP28" s="39" t="n">
        <f aca="false">H28/H62</f>
        <v>1.0532319391635</v>
      </c>
      <c r="AQ28" s="39" t="n">
        <f aca="false">I28/I62</f>
        <v>0.854037267080745</v>
      </c>
      <c r="AR28" s="39" t="n">
        <f aca="false">J28/J62</f>
        <v>0.893890675241157</v>
      </c>
      <c r="AS28" s="39" t="n">
        <f aca="false">K28/K62</f>
        <v>0.883495145631068</v>
      </c>
      <c r="AT28" s="39" t="n">
        <f aca="false">L28/L62</f>
        <v>1.02973977695167</v>
      </c>
      <c r="AU28" s="39" t="n">
        <f aca="false">M28/M62</f>
        <v>0.833333333333333</v>
      </c>
      <c r="AV28" s="39" t="n">
        <f aca="false">N28/N62</f>
        <v>0.819112627986348</v>
      </c>
      <c r="AW28" s="39" t="n">
        <f aca="false">O28/O62</f>
        <v>0.87</v>
      </c>
      <c r="AX28" s="39" t="n">
        <f aca="false">P28/P62</f>
        <v>0.915029061721561</v>
      </c>
      <c r="AY28" s="29" t="n">
        <f aca="false">Q28/Q62</f>
        <v>0.919106549954724</v>
      </c>
    </row>
    <row r="29" customFormat="false" ht="13.8" hidden="false" customHeight="false" outlineLevel="0" collapsed="false">
      <c r="A29" s="35" t="n">
        <v>20</v>
      </c>
      <c r="B29" s="31" t="n">
        <v>2020</v>
      </c>
      <c r="C29" s="36" t="s">
        <v>27</v>
      </c>
      <c r="D29" s="37" t="n">
        <v>329</v>
      </c>
      <c r="E29" s="37" t="n">
        <v>330</v>
      </c>
      <c r="F29" s="37" t="n">
        <v>320</v>
      </c>
      <c r="G29" s="37" t="n">
        <v>288</v>
      </c>
      <c r="H29" s="37" t="n">
        <v>311</v>
      </c>
      <c r="I29" s="37" t="n">
        <v>329</v>
      </c>
      <c r="J29" s="37" t="n">
        <v>335</v>
      </c>
      <c r="K29" s="37" t="n">
        <v>357</v>
      </c>
      <c r="L29" s="37" t="n">
        <v>305</v>
      </c>
      <c r="M29" s="37" t="n">
        <v>320</v>
      </c>
      <c r="N29" s="37" t="n">
        <v>309</v>
      </c>
      <c r="O29" s="37" t="n">
        <v>311</v>
      </c>
      <c r="P29" s="38" t="n">
        <v>3844</v>
      </c>
      <c r="Q29" s="10" t="n">
        <f aca="false">SUM(D29:N29)</f>
        <v>3533</v>
      </c>
      <c r="R29" s="35" t="n">
        <v>20</v>
      </c>
      <c r="S29" s="31" t="n">
        <v>2020</v>
      </c>
      <c r="T29" s="36" t="s">
        <v>27</v>
      </c>
      <c r="U29" s="39" t="n">
        <f aca="false">D29/D46</f>
        <v>0.987987987987988</v>
      </c>
      <c r="V29" s="39" t="n">
        <f aca="false">E29/E46</f>
        <v>1.00917431192661</v>
      </c>
      <c r="W29" s="39" t="n">
        <f aca="false">F29/F46</f>
        <v>0.963855421686747</v>
      </c>
      <c r="X29" s="39" t="n">
        <f aca="false">G29/G46</f>
        <v>0.944262295081967</v>
      </c>
      <c r="Y29" s="39" t="n">
        <f aca="false">H29/H46</f>
        <v>0.922848664688427</v>
      </c>
      <c r="Z29" s="39" t="n">
        <f aca="false">I29/I46</f>
        <v>0.982089552238806</v>
      </c>
      <c r="AA29" s="39" t="n">
        <f aca="false">J29/J46</f>
        <v>0.905405405405405</v>
      </c>
      <c r="AB29" s="39" t="n">
        <f aca="false">K29/K46</f>
        <v>0.983471074380165</v>
      </c>
      <c r="AC29" s="39" t="n">
        <f aca="false">L29/L46</f>
        <v>1.00660066006601</v>
      </c>
      <c r="AD29" s="39" t="n">
        <f aca="false">M29/M46</f>
        <v>1.00313479623824</v>
      </c>
      <c r="AE29" s="39" t="n">
        <f aca="false">N29/N46</f>
        <v>0.944954128440367</v>
      </c>
      <c r="AF29" s="39" t="n">
        <f aca="false">O29/O46</f>
        <v>0.977987421383648</v>
      </c>
      <c r="AG29" s="39" t="n">
        <f aca="false">P29/P46</f>
        <v>0.968505920886873</v>
      </c>
      <c r="AH29" s="29" t="n">
        <f aca="false">Q29/Q46</f>
        <v>0.96768008764722</v>
      </c>
      <c r="AI29" s="35" t="n">
        <v>20</v>
      </c>
      <c r="AJ29" s="31" t="n">
        <v>2020</v>
      </c>
      <c r="AK29" s="36" t="s">
        <v>27</v>
      </c>
      <c r="AL29" s="39" t="n">
        <f aca="false">D29/D63</f>
        <v>0.852331606217617</v>
      </c>
      <c r="AM29" s="39" t="n">
        <f aca="false">E29/E63</f>
        <v>1.00303951367781</v>
      </c>
      <c r="AN29" s="39" t="n">
        <f aca="false">F29/F63</f>
        <v>0.848806366047745</v>
      </c>
      <c r="AO29" s="39" t="n">
        <f aca="false">G29/G63</f>
        <v>0.80672268907563</v>
      </c>
      <c r="AP29" s="39" t="n">
        <f aca="false">H29/H63</f>
        <v>0.876056338028169</v>
      </c>
      <c r="AQ29" s="39" t="n">
        <f aca="false">I29/I63</f>
        <v>0.953623188405797</v>
      </c>
      <c r="AR29" s="39" t="n">
        <f aca="false">J29/J63</f>
        <v>0.905405405405405</v>
      </c>
      <c r="AS29" s="39" t="n">
        <f aca="false">K29/K63</f>
        <v>0.962264150943396</v>
      </c>
      <c r="AT29" s="39" t="n">
        <f aca="false">L29/L63</f>
        <v>0.927051671732523</v>
      </c>
      <c r="AU29" s="39" t="n">
        <f aca="false">M29/M63</f>
        <v>0.952380952380952</v>
      </c>
      <c r="AV29" s="39" t="n">
        <f aca="false">N29/N63</f>
        <v>0.956656346749226</v>
      </c>
      <c r="AW29" s="39" t="n">
        <f aca="false">O29/O63</f>
        <v>0.959876543209877</v>
      </c>
      <c r="AX29" s="39" t="n">
        <f aca="false">P29/P63</f>
        <v>0.914802475011899</v>
      </c>
      <c r="AY29" s="29" t="n">
        <f aca="false">Q29/Q63</f>
        <v>0.91103661681279</v>
      </c>
    </row>
    <row r="30" customFormat="false" ht="13.8" hidden="false" customHeight="false" outlineLevel="0" collapsed="false">
      <c r="A30" s="35" t="n">
        <v>21</v>
      </c>
      <c r="B30" s="31" t="n">
        <v>2020</v>
      </c>
      <c r="C30" s="36" t="s">
        <v>28</v>
      </c>
      <c r="D30" s="37" t="n">
        <v>248</v>
      </c>
      <c r="E30" s="37" t="n">
        <v>191</v>
      </c>
      <c r="F30" s="37" t="n">
        <v>229</v>
      </c>
      <c r="G30" s="37" t="n">
        <v>221</v>
      </c>
      <c r="H30" s="37" t="n">
        <v>199</v>
      </c>
      <c r="I30" s="37" t="n">
        <v>213</v>
      </c>
      <c r="J30" s="37" t="n">
        <v>249</v>
      </c>
      <c r="K30" s="37" t="n">
        <v>204</v>
      </c>
      <c r="L30" s="37" t="n">
        <v>224</v>
      </c>
      <c r="M30" s="37" t="n">
        <v>206</v>
      </c>
      <c r="N30" s="37" t="n">
        <v>197</v>
      </c>
      <c r="O30" s="37" t="n">
        <v>226</v>
      </c>
      <c r="P30" s="38" t="n">
        <v>2607</v>
      </c>
      <c r="Q30" s="10" t="n">
        <f aca="false">SUM(D30:N30)</f>
        <v>2381</v>
      </c>
      <c r="R30" s="35" t="n">
        <v>21</v>
      </c>
      <c r="S30" s="31" t="n">
        <v>2020</v>
      </c>
      <c r="T30" s="36" t="s">
        <v>28</v>
      </c>
      <c r="U30" s="39" t="n">
        <f aca="false">D30/D47</f>
        <v>1.06896551724138</v>
      </c>
      <c r="V30" s="39" t="n">
        <f aca="false">E30/E47</f>
        <v>0.959798994974874</v>
      </c>
      <c r="W30" s="39" t="n">
        <f aca="false">F30/F47</f>
        <v>1.00438596491228</v>
      </c>
      <c r="X30" s="39" t="n">
        <f aca="false">G30/G47</f>
        <v>0.928571428571429</v>
      </c>
      <c r="Y30" s="39" t="n">
        <f aca="false">H30/H47</f>
        <v>0.904545454545455</v>
      </c>
      <c r="Z30" s="39" t="n">
        <f aca="false">I30/I47</f>
        <v>0.950892857142857</v>
      </c>
      <c r="AA30" s="39" t="n">
        <f aca="false">J30/J47</f>
        <v>1.14220183486239</v>
      </c>
      <c r="AB30" s="39" t="n">
        <f aca="false">K30/K47</f>
        <v>0.948837209302326</v>
      </c>
      <c r="AC30" s="39" t="n">
        <f aca="false">L30/L47</f>
        <v>1.02283105022831</v>
      </c>
      <c r="AD30" s="39" t="n">
        <f aca="false">M30/M47</f>
        <v>0.967136150234742</v>
      </c>
      <c r="AE30" s="39" t="n">
        <f aca="false">N30/N47</f>
        <v>0.942583732057416</v>
      </c>
      <c r="AF30" s="39" t="n">
        <f aca="false">O30/O47</f>
        <v>1.02727272727273</v>
      </c>
      <c r="AG30" s="39" t="n">
        <f aca="false">P30/P47</f>
        <v>0.989373814041746</v>
      </c>
      <c r="AH30" s="29" t="n">
        <f aca="false">Q30/Q47</f>
        <v>0.98592132505176</v>
      </c>
      <c r="AI30" s="35" t="n">
        <v>21</v>
      </c>
      <c r="AJ30" s="31" t="n">
        <v>2020</v>
      </c>
      <c r="AK30" s="36" t="s">
        <v>28</v>
      </c>
      <c r="AL30" s="39" t="n">
        <f aca="false">D30/D64</f>
        <v>1.02057613168724</v>
      </c>
      <c r="AM30" s="39" t="n">
        <f aca="false">E30/E64</f>
        <v>0.984536082474227</v>
      </c>
      <c r="AN30" s="39" t="n">
        <f aca="false">F30/F64</f>
        <v>0.923387096774193</v>
      </c>
      <c r="AO30" s="39" t="n">
        <f aca="false">G30/G64</f>
        <v>1.05741626794258</v>
      </c>
      <c r="AP30" s="39" t="n">
        <f aca="false">H30/H64</f>
        <v>0.868995633187773</v>
      </c>
      <c r="AQ30" s="39" t="n">
        <f aca="false">I30/I64</f>
        <v>1.01428571428571</v>
      </c>
      <c r="AR30" s="39" t="n">
        <f aca="false">J30/J64</f>
        <v>1.0375</v>
      </c>
      <c r="AS30" s="39" t="n">
        <f aca="false">K30/K64</f>
        <v>0.883116883116883</v>
      </c>
      <c r="AT30" s="39" t="n">
        <f aca="false">L30/L64</f>
        <v>1.12562814070352</v>
      </c>
      <c r="AU30" s="39" t="n">
        <f aca="false">M30/M64</f>
        <v>0.985645933014354</v>
      </c>
      <c r="AV30" s="39" t="n">
        <f aca="false">N30/N64</f>
        <v>0.947115384615385</v>
      </c>
      <c r="AW30" s="39" t="n">
        <f aca="false">O30/O64</f>
        <v>1.04147465437788</v>
      </c>
      <c r="AX30" s="39" t="n">
        <f aca="false">P30/P64</f>
        <v>0.988623435722412</v>
      </c>
      <c r="AY30" s="29" t="n">
        <f aca="false">Q30/Q64</f>
        <v>0.983884297520661</v>
      </c>
    </row>
    <row r="31" customFormat="false" ht="13.8" hidden="false" customHeight="false" outlineLevel="0" collapsed="false">
      <c r="A31" s="35" t="n">
        <v>22</v>
      </c>
      <c r="B31" s="31" t="n">
        <v>2020</v>
      </c>
      <c r="C31" s="36" t="s">
        <v>29</v>
      </c>
      <c r="D31" s="37" t="n">
        <v>374</v>
      </c>
      <c r="E31" s="37" t="n">
        <v>330</v>
      </c>
      <c r="F31" s="37" t="n">
        <v>332</v>
      </c>
      <c r="G31" s="37" t="n">
        <v>345</v>
      </c>
      <c r="H31" s="37" t="n">
        <v>346</v>
      </c>
      <c r="I31" s="37" t="n">
        <v>308</v>
      </c>
      <c r="J31" s="37" t="n">
        <v>336</v>
      </c>
      <c r="K31" s="37" t="n">
        <v>316</v>
      </c>
      <c r="L31" s="37" t="n">
        <v>318</v>
      </c>
      <c r="M31" s="37" t="n">
        <v>326</v>
      </c>
      <c r="N31" s="37" t="n">
        <v>328</v>
      </c>
      <c r="O31" s="37" t="n">
        <v>402</v>
      </c>
      <c r="P31" s="38" t="n">
        <v>4061</v>
      </c>
      <c r="Q31" s="10" t="n">
        <f aca="false">SUM(D31:N31)</f>
        <v>3659</v>
      </c>
      <c r="R31" s="35" t="n">
        <v>22</v>
      </c>
      <c r="S31" s="31" t="n">
        <v>2020</v>
      </c>
      <c r="T31" s="36" t="s">
        <v>29</v>
      </c>
      <c r="U31" s="39" t="n">
        <f aca="false">D31/D48</f>
        <v>1.22222222222222</v>
      </c>
      <c r="V31" s="39" t="n">
        <f aca="false">E31/E48</f>
        <v>1.02167182662539</v>
      </c>
      <c r="W31" s="39" t="n">
        <f aca="false">F31/F48</f>
        <v>0.991044776119403</v>
      </c>
      <c r="X31" s="39" t="n">
        <f aca="false">G31/G48</f>
        <v>1.12012987012987</v>
      </c>
      <c r="Y31" s="39" t="n">
        <f aca="false">H31/H48</f>
        <v>1.19723183391003</v>
      </c>
      <c r="Z31" s="39" t="n">
        <f aca="false">I31/I48</f>
        <v>0.916666666666667</v>
      </c>
      <c r="AA31" s="39" t="n">
        <f aca="false">J31/J48</f>
        <v>1.05993690851735</v>
      </c>
      <c r="AB31" s="39" t="n">
        <f aca="false">K31/K48</f>
        <v>0.921282798833819</v>
      </c>
      <c r="AC31" s="39" t="n">
        <f aca="false">L31/L48</f>
        <v>0.981481481481482</v>
      </c>
      <c r="AD31" s="39" t="n">
        <f aca="false">M31/M48</f>
        <v>0.976047904191617</v>
      </c>
      <c r="AE31" s="39" t="n">
        <f aca="false">N31/N48</f>
        <v>1.00613496932515</v>
      </c>
      <c r="AF31" s="39" t="n">
        <f aca="false">O31/O48</f>
        <v>1.12290502793296</v>
      </c>
      <c r="AG31" s="39" t="n">
        <f aca="false">P31/P48</f>
        <v>1.04154911515773</v>
      </c>
      <c r="AH31" s="29" t="n">
        <f aca="false">Q31/Q48</f>
        <v>1.03332391979667</v>
      </c>
      <c r="AI31" s="35" t="n">
        <v>22</v>
      </c>
      <c r="AJ31" s="31" t="n">
        <v>2020</v>
      </c>
      <c r="AK31" s="36" t="s">
        <v>29</v>
      </c>
      <c r="AL31" s="39" t="n">
        <f aca="false">D31/D65</f>
        <v>1.23026315789474</v>
      </c>
      <c r="AM31" s="39" t="n">
        <f aca="false">E31/E65</f>
        <v>1.14982578397213</v>
      </c>
      <c r="AN31" s="39" t="n">
        <f aca="false">F31/F65</f>
        <v>0.890080428954424</v>
      </c>
      <c r="AO31" s="39" t="n">
        <f aca="false">G31/G65</f>
        <v>1.06481481481481</v>
      </c>
      <c r="AP31" s="39" t="n">
        <f aca="false">H31/H65</f>
        <v>1.00874635568513</v>
      </c>
      <c r="AQ31" s="39" t="n">
        <f aca="false">I31/I65</f>
        <v>0.971608832807571</v>
      </c>
      <c r="AR31" s="39" t="n">
        <f aca="false">J31/J65</f>
        <v>1.01818181818182</v>
      </c>
      <c r="AS31" s="39" t="n">
        <f aca="false">K31/K65</f>
        <v>0.978328173374613</v>
      </c>
      <c r="AT31" s="39" t="n">
        <f aca="false">L31/L65</f>
        <v>1.13571428571429</v>
      </c>
      <c r="AU31" s="39" t="n">
        <f aca="false">M31/M65</f>
        <v>1.0794701986755</v>
      </c>
      <c r="AV31" s="39" t="n">
        <f aca="false">N31/N65</f>
        <v>0.961876832844575</v>
      </c>
      <c r="AW31" s="39" t="n">
        <f aca="false">O31/O65</f>
        <v>1.30097087378641</v>
      </c>
      <c r="AX31" s="39" t="n">
        <f aca="false">P31/P65</f>
        <v>1.05948343334203</v>
      </c>
      <c r="AY31" s="29" t="n">
        <f aca="false">Q31/Q65</f>
        <v>1.0383087400681</v>
      </c>
    </row>
    <row r="32" customFormat="false" ht="13.8" hidden="false" customHeight="false" outlineLevel="0" collapsed="false">
      <c r="A32" s="35" t="n">
        <v>23</v>
      </c>
      <c r="B32" s="31" t="n">
        <v>2020</v>
      </c>
      <c r="C32" s="36" t="s">
        <v>30</v>
      </c>
      <c r="D32" s="37" t="n">
        <v>486</v>
      </c>
      <c r="E32" s="37" t="n">
        <v>458</v>
      </c>
      <c r="F32" s="37" t="n">
        <v>508</v>
      </c>
      <c r="G32" s="37" t="n">
        <v>504</v>
      </c>
      <c r="H32" s="37" t="n">
        <v>497</v>
      </c>
      <c r="I32" s="37" t="n">
        <v>469</v>
      </c>
      <c r="J32" s="37" t="n">
        <v>458</v>
      </c>
      <c r="K32" s="37" t="n">
        <v>495</v>
      </c>
      <c r="L32" s="37" t="n">
        <v>454</v>
      </c>
      <c r="M32" s="37" t="n">
        <v>473</v>
      </c>
      <c r="N32" s="37" t="n">
        <v>461</v>
      </c>
      <c r="O32" s="37" t="n">
        <v>540</v>
      </c>
      <c r="P32" s="38" t="n">
        <v>5803</v>
      </c>
      <c r="Q32" s="10" t="n">
        <f aca="false">SUM(D32:N32)</f>
        <v>5263</v>
      </c>
      <c r="R32" s="35" t="n">
        <v>23</v>
      </c>
      <c r="S32" s="31" t="n">
        <v>2020</v>
      </c>
      <c r="T32" s="36" t="s">
        <v>30</v>
      </c>
      <c r="U32" s="39" t="n">
        <f aca="false">D32/D49</f>
        <v>1.0020618556701</v>
      </c>
      <c r="V32" s="39" t="n">
        <f aca="false">E32/E49</f>
        <v>1.02004454342984</v>
      </c>
      <c r="W32" s="39" t="n">
        <f aca="false">F32/F49</f>
        <v>1.02008032128514</v>
      </c>
      <c r="X32" s="39" t="n">
        <f aca="false">G32/G49</f>
        <v>1.21153846153846</v>
      </c>
      <c r="Y32" s="39" t="n">
        <f aca="false">H32/H49</f>
        <v>1.11685393258427</v>
      </c>
      <c r="Z32" s="39" t="n">
        <f aca="false">I32/I49</f>
        <v>0.985294117647059</v>
      </c>
      <c r="AA32" s="39" t="n">
        <f aca="false">J32/J49</f>
        <v>1.03386004514673</v>
      </c>
      <c r="AB32" s="39" t="n">
        <f aca="false">K32/K49</f>
        <v>1.10491071428571</v>
      </c>
      <c r="AC32" s="39" t="n">
        <f aca="false">L32/L49</f>
        <v>1.05092592592593</v>
      </c>
      <c r="AD32" s="39" t="n">
        <f aca="false">M32/M49</f>
        <v>1.06292134831461</v>
      </c>
      <c r="AE32" s="39" t="n">
        <f aca="false">N32/N49</f>
        <v>0.980851063829787</v>
      </c>
      <c r="AF32" s="39" t="n">
        <f aca="false">O32/O49</f>
        <v>1.26168224299065</v>
      </c>
      <c r="AG32" s="39" t="n">
        <f aca="false">P32/P49</f>
        <v>1.06770929162833</v>
      </c>
      <c r="AH32" s="29" t="n">
        <f aca="false">Q32/Q49</f>
        <v>1.0511284202117</v>
      </c>
      <c r="AI32" s="35" t="n">
        <v>23</v>
      </c>
      <c r="AJ32" s="31" t="n">
        <v>2020</v>
      </c>
      <c r="AK32" s="36" t="s">
        <v>30</v>
      </c>
      <c r="AL32" s="39" t="n">
        <f aca="false">D32/D66</f>
        <v>0.979838709677419</v>
      </c>
      <c r="AM32" s="39" t="n">
        <f aca="false">E32/E66</f>
        <v>0.944329896907216</v>
      </c>
      <c r="AN32" s="39" t="n">
        <f aca="false">F32/F66</f>
        <v>0.947761194029851</v>
      </c>
      <c r="AO32" s="39" t="n">
        <f aca="false">G32/G66</f>
        <v>1.10284463894967</v>
      </c>
      <c r="AP32" s="39" t="n">
        <f aca="false">H32/H66</f>
        <v>1.07343412526998</v>
      </c>
      <c r="AQ32" s="39" t="n">
        <f aca="false">I32/I66</f>
        <v>1.12200956937799</v>
      </c>
      <c r="AR32" s="39" t="n">
        <f aca="false">J32/J66</f>
        <v>0.925252525252525</v>
      </c>
      <c r="AS32" s="39" t="n">
        <f aca="false">K32/K66</f>
        <v>1.07142857142857</v>
      </c>
      <c r="AT32" s="39" t="n">
        <f aca="false">L32/L66</f>
        <v>1.08612440191388</v>
      </c>
      <c r="AU32" s="39" t="n">
        <f aca="false">M32/M66</f>
        <v>1.08735632183908</v>
      </c>
      <c r="AV32" s="39" t="n">
        <f aca="false">N32/N66</f>
        <v>1.0872641509434</v>
      </c>
      <c r="AW32" s="39" t="n">
        <f aca="false">O32/O66</f>
        <v>1.17903930131004</v>
      </c>
      <c r="AX32" s="39" t="n">
        <f aca="false">P32/P66</f>
        <v>1.04615107265188</v>
      </c>
      <c r="AY32" s="29" t="n">
        <f aca="false">Q32/Q66</f>
        <v>1.03419139320102</v>
      </c>
    </row>
    <row r="33" customFormat="false" ht="13.8" hidden="false" customHeight="false" outlineLevel="0" collapsed="false">
      <c r="A33" s="35" t="n">
        <v>24</v>
      </c>
      <c r="B33" s="31" t="n">
        <v>2020</v>
      </c>
      <c r="C33" s="36" t="s">
        <v>31</v>
      </c>
      <c r="D33" s="37" t="n">
        <v>856</v>
      </c>
      <c r="E33" s="37" t="n">
        <v>803</v>
      </c>
      <c r="F33" s="37" t="n">
        <v>855</v>
      </c>
      <c r="G33" s="37" t="n">
        <v>859</v>
      </c>
      <c r="H33" s="37" t="n">
        <v>803</v>
      </c>
      <c r="I33" s="37" t="n">
        <v>798</v>
      </c>
      <c r="J33" s="37" t="n">
        <v>791</v>
      </c>
      <c r="K33" s="37" t="n">
        <v>806</v>
      </c>
      <c r="L33" s="37" t="n">
        <v>766</v>
      </c>
      <c r="M33" s="37" t="n">
        <v>761</v>
      </c>
      <c r="N33" s="37" t="n">
        <v>770</v>
      </c>
      <c r="O33" s="37" t="n">
        <v>836</v>
      </c>
      <c r="P33" s="38" t="n">
        <v>9704</v>
      </c>
      <c r="Q33" s="10" t="n">
        <f aca="false">SUM(D33:N33)</f>
        <v>8868</v>
      </c>
      <c r="R33" s="35" t="n">
        <v>24</v>
      </c>
      <c r="S33" s="31" t="n">
        <v>2020</v>
      </c>
      <c r="T33" s="36" t="s">
        <v>31</v>
      </c>
      <c r="U33" s="39" t="n">
        <f aca="false">D33/D50</f>
        <v>0.899159663865546</v>
      </c>
      <c r="V33" s="39" t="n">
        <f aca="false">E33/E50</f>
        <v>0.943595769682726</v>
      </c>
      <c r="W33" s="39" t="n">
        <f aca="false">F33/F50</f>
        <v>0.958520179372197</v>
      </c>
      <c r="X33" s="39" t="n">
        <f aca="false">G33/G50</f>
        <v>1.01058823529412</v>
      </c>
      <c r="Y33" s="39" t="n">
        <f aca="false">H33/H50</f>
        <v>0.975698663426488</v>
      </c>
      <c r="Z33" s="39" t="n">
        <f aca="false">I33/I50</f>
        <v>0.931155192532089</v>
      </c>
      <c r="AA33" s="39" t="n">
        <f aca="false">J33/J50</f>
        <v>0.971744471744472</v>
      </c>
      <c r="AB33" s="39" t="n">
        <f aca="false">K33/K50</f>
        <v>0.978155339805825</v>
      </c>
      <c r="AC33" s="39" t="n">
        <f aca="false">L33/L50</f>
        <v>0.980793854033291</v>
      </c>
      <c r="AD33" s="39" t="n">
        <f aca="false">M33/M50</f>
        <v>0.898465171192444</v>
      </c>
      <c r="AE33" s="39" t="n">
        <f aca="false">N33/N50</f>
        <v>0.945945945945946</v>
      </c>
      <c r="AF33" s="39" t="n">
        <f aca="false">O33/O50</f>
        <v>1.00119760479042</v>
      </c>
      <c r="AG33" s="39" t="n">
        <f aca="false">P33/P50</f>
        <v>0.957001972386588</v>
      </c>
      <c r="AH33" s="29" t="n">
        <f aca="false">Q33/Q50</f>
        <v>0.953036002149382</v>
      </c>
      <c r="AI33" s="35" t="n">
        <v>24</v>
      </c>
      <c r="AJ33" s="31" t="n">
        <v>2020</v>
      </c>
      <c r="AK33" s="36" t="s">
        <v>31</v>
      </c>
      <c r="AL33" s="39" t="n">
        <f aca="false">D33/D67</f>
        <v>0.814462416745956</v>
      </c>
      <c r="AM33" s="39" t="n">
        <f aca="false">E33/E67</f>
        <v>0.848837209302326</v>
      </c>
      <c r="AN33" s="39" t="n">
        <f aca="false">F33/F67</f>
        <v>0.799065420560748</v>
      </c>
      <c r="AO33" s="39" t="n">
        <f aca="false">G33/G67</f>
        <v>0.93879781420765</v>
      </c>
      <c r="AP33" s="39" t="n">
        <f aca="false">H33/H67</f>
        <v>0.875681570338059</v>
      </c>
      <c r="AQ33" s="39" t="n">
        <f aca="false">I33/I67</f>
        <v>0.914089347079038</v>
      </c>
      <c r="AR33" s="39" t="n">
        <f aca="false">J33/J67</f>
        <v>0.841489361702128</v>
      </c>
      <c r="AS33" s="39" t="n">
        <f aca="false">K33/K67</f>
        <v>0.866666666666667</v>
      </c>
      <c r="AT33" s="39" t="n">
        <f aca="false">L33/L67</f>
        <v>0.902237926972909</v>
      </c>
      <c r="AU33" s="39" t="n">
        <f aca="false">M33/M67</f>
        <v>0.858916478555305</v>
      </c>
      <c r="AV33" s="39" t="n">
        <f aca="false">N33/N67</f>
        <v>0.919952210274791</v>
      </c>
      <c r="AW33" s="39" t="n">
        <f aca="false">O33/O67</f>
        <v>0.988179669030733</v>
      </c>
      <c r="AX33" s="39" t="n">
        <f aca="false">P33/P67</f>
        <v>0.877396021699819</v>
      </c>
      <c r="AY33" s="29" t="n">
        <f aca="false">Q33/Q67</f>
        <v>0.86822009007245</v>
      </c>
    </row>
    <row r="34" customFormat="false" ht="13.8" hidden="false" customHeight="false" outlineLevel="0" collapsed="false">
      <c r="A34" s="35" t="n">
        <v>25</v>
      </c>
      <c r="B34" s="31" t="n">
        <v>2020</v>
      </c>
      <c r="C34" s="36" t="s">
        <v>32</v>
      </c>
      <c r="D34" s="37" t="n">
        <v>1943</v>
      </c>
      <c r="E34" s="37" t="n">
        <v>1697</v>
      </c>
      <c r="F34" s="37" t="n">
        <v>1878</v>
      </c>
      <c r="G34" s="37" t="n">
        <v>1714</v>
      </c>
      <c r="H34" s="37" t="n">
        <v>1737</v>
      </c>
      <c r="I34" s="37" t="n">
        <v>1645</v>
      </c>
      <c r="J34" s="37" t="n">
        <v>1710</v>
      </c>
      <c r="K34" s="37" t="n">
        <v>1652</v>
      </c>
      <c r="L34" s="37" t="n">
        <v>1632</v>
      </c>
      <c r="M34" s="37" t="n">
        <v>1687</v>
      </c>
      <c r="N34" s="37" t="n">
        <v>1698</v>
      </c>
      <c r="O34" s="37" t="n">
        <v>1815</v>
      </c>
      <c r="P34" s="38" t="n">
        <v>20808</v>
      </c>
      <c r="Q34" s="10" t="n">
        <f aca="false">SUM(D34:N34)</f>
        <v>18993</v>
      </c>
      <c r="R34" s="35" t="n">
        <v>25</v>
      </c>
      <c r="S34" s="31" t="n">
        <v>2020</v>
      </c>
      <c r="T34" s="36" t="s">
        <v>32</v>
      </c>
      <c r="U34" s="39" t="n">
        <f aca="false">D34/D51</f>
        <v>0.980817768803635</v>
      </c>
      <c r="V34" s="39" t="n">
        <f aca="false">E34/E51</f>
        <v>0.916306695464363</v>
      </c>
      <c r="W34" s="39" t="n">
        <f aca="false">F34/F51</f>
        <v>0.957674655787863</v>
      </c>
      <c r="X34" s="39" t="n">
        <f aca="false">G34/G51</f>
        <v>0.968361581920904</v>
      </c>
      <c r="Y34" s="39" t="n">
        <f aca="false">H34/H51</f>
        <v>1.01996476805637</v>
      </c>
      <c r="Z34" s="39" t="n">
        <f aca="false">I34/I51</f>
        <v>0.935722411831627</v>
      </c>
      <c r="AA34" s="39" t="n">
        <f aca="false">J34/J51</f>
        <v>0.970488081725312</v>
      </c>
      <c r="AB34" s="39" t="n">
        <f aca="false">K34/K51</f>
        <v>0.949425287356322</v>
      </c>
      <c r="AC34" s="39" t="n">
        <f aca="false">L34/L51</f>
        <v>0.93631669535284</v>
      </c>
      <c r="AD34" s="39" t="n">
        <f aca="false">M34/M51</f>
        <v>0.993521790341578</v>
      </c>
      <c r="AE34" s="39" t="n">
        <f aca="false">N34/N51</f>
        <v>1.00176991150442</v>
      </c>
      <c r="AF34" s="39" t="n">
        <f aca="false">O34/O51</f>
        <v>1.03595890410959</v>
      </c>
      <c r="AG34" s="39" t="n">
        <f aca="false">P34/P51</f>
        <v>0.97165538174177</v>
      </c>
      <c r="AH34" s="29" t="n">
        <f aca="false">Q34/Q51</f>
        <v>0.965925850582312</v>
      </c>
      <c r="AI34" s="35" t="n">
        <v>25</v>
      </c>
      <c r="AJ34" s="31" t="n">
        <v>2020</v>
      </c>
      <c r="AK34" s="36" t="s">
        <v>32</v>
      </c>
      <c r="AL34" s="39" t="n">
        <f aca="false">D34/D68</f>
        <v>0.975891511803114</v>
      </c>
      <c r="AM34" s="39" t="n">
        <f aca="false">E34/E68</f>
        <v>0.880643487285937</v>
      </c>
      <c r="AN34" s="39" t="n">
        <f aca="false">F34/F68</f>
        <v>0.84366576819407</v>
      </c>
      <c r="AO34" s="39" t="n">
        <f aca="false">G34/G68</f>
        <v>0.903055848261328</v>
      </c>
      <c r="AP34" s="39" t="n">
        <f aca="false">H34/H68</f>
        <v>0.939426717144402</v>
      </c>
      <c r="AQ34" s="39" t="n">
        <f aca="false">I34/I68</f>
        <v>0.89159891598916</v>
      </c>
      <c r="AR34" s="39" t="n">
        <f aca="false">J34/J68</f>
        <v>0.941111722619703</v>
      </c>
      <c r="AS34" s="39" t="n">
        <f aca="false">K34/K68</f>
        <v>0.86537454164484</v>
      </c>
      <c r="AT34" s="39" t="n">
        <f aca="false">L34/L68</f>
        <v>0.927799886299034</v>
      </c>
      <c r="AU34" s="39" t="n">
        <f aca="false">M34/M68</f>
        <v>0.911891891891892</v>
      </c>
      <c r="AV34" s="39" t="n">
        <f aca="false">N34/N68</f>
        <v>0.956619718309859</v>
      </c>
      <c r="AW34" s="39" t="n">
        <f aca="false">O34/O68</f>
        <v>1.00387168141593</v>
      </c>
      <c r="AX34" s="39" t="n">
        <f aca="false">P34/P68</f>
        <v>0.918513286836762</v>
      </c>
      <c r="AY34" s="29" t="n">
        <f aca="false">Q34/Q68</f>
        <v>0.911110045092584</v>
      </c>
    </row>
    <row r="35" customFormat="false" ht="13.8" hidden="false" customHeight="false" outlineLevel="0" collapsed="false">
      <c r="A35" s="35" t="n">
        <v>26</v>
      </c>
      <c r="B35" s="31" t="n">
        <v>2020</v>
      </c>
      <c r="C35" s="36" t="s">
        <v>33</v>
      </c>
      <c r="D35" s="37" t="n">
        <v>3159</v>
      </c>
      <c r="E35" s="37" t="n">
        <v>3002</v>
      </c>
      <c r="F35" s="37" t="n">
        <v>3158</v>
      </c>
      <c r="G35" s="37" t="n">
        <v>3029</v>
      </c>
      <c r="H35" s="37" t="n">
        <v>3005</v>
      </c>
      <c r="I35" s="37" t="n">
        <v>2902</v>
      </c>
      <c r="J35" s="37" t="n">
        <v>2937</v>
      </c>
      <c r="K35" s="37" t="n">
        <v>2977</v>
      </c>
      <c r="L35" s="37" t="n">
        <v>2829</v>
      </c>
      <c r="M35" s="37" t="n">
        <v>3068</v>
      </c>
      <c r="N35" s="37" t="n">
        <v>3055</v>
      </c>
      <c r="O35" s="37" t="n">
        <v>3402</v>
      </c>
      <c r="P35" s="38" t="n">
        <v>36523</v>
      </c>
      <c r="Q35" s="10" t="n">
        <f aca="false">SUM(D35:N35)</f>
        <v>33121</v>
      </c>
      <c r="R35" s="35" t="n">
        <v>26</v>
      </c>
      <c r="S35" s="31" t="n">
        <v>2020</v>
      </c>
      <c r="T35" s="36" t="s">
        <v>33</v>
      </c>
      <c r="U35" s="39" t="n">
        <f aca="false">D35/D52</f>
        <v>1.00862068965517</v>
      </c>
      <c r="V35" s="39" t="n">
        <f aca="false">E35/E52</f>
        <v>1.01797219396406</v>
      </c>
      <c r="W35" s="39" t="n">
        <f aca="false">F35/F52</f>
        <v>1.00926813678492</v>
      </c>
      <c r="X35" s="39" t="n">
        <f aca="false">G35/G52</f>
        <v>1.02469553450609</v>
      </c>
      <c r="Y35" s="39" t="n">
        <f aca="false">H35/H52</f>
        <v>1.01417482281471</v>
      </c>
      <c r="Z35" s="39" t="n">
        <f aca="false">I35/I52</f>
        <v>0.997936726272352</v>
      </c>
      <c r="AA35" s="39" t="n">
        <f aca="false">J35/J52</f>
        <v>0.982274247491639</v>
      </c>
      <c r="AB35" s="39" t="n">
        <f aca="false">K35/K52</f>
        <v>1.05529953917051</v>
      </c>
      <c r="AC35" s="39" t="n">
        <f aca="false">L35/L52</f>
        <v>1.0216684723727</v>
      </c>
      <c r="AD35" s="39" t="n">
        <f aca="false">M35/M52</f>
        <v>1.05793103448276</v>
      </c>
      <c r="AE35" s="39" t="n">
        <f aca="false">N35/N52</f>
        <v>1.02896598181206</v>
      </c>
      <c r="AF35" s="39" t="n">
        <f aca="false">O35/O52</f>
        <v>1.10958904109589</v>
      </c>
      <c r="AG35" s="39" t="n">
        <f aca="false">P35/P52</f>
        <v>1.02731210621062</v>
      </c>
      <c r="AH35" s="29" t="n">
        <f aca="false">Q35/Q52</f>
        <v>1.01954688173367</v>
      </c>
      <c r="AI35" s="35" t="n">
        <v>26</v>
      </c>
      <c r="AJ35" s="31" t="n">
        <v>2020</v>
      </c>
      <c r="AK35" s="36" t="s">
        <v>33</v>
      </c>
      <c r="AL35" s="39" t="n">
        <f aca="false">D35/D69</f>
        <v>0.985955056179775</v>
      </c>
      <c r="AM35" s="39" t="n">
        <f aca="false">E35/E69</f>
        <v>0.989126853377265</v>
      </c>
      <c r="AN35" s="39" t="n">
        <f aca="false">F35/F69</f>
        <v>0.842582710779082</v>
      </c>
      <c r="AO35" s="39" t="n">
        <f aca="false">G35/G69</f>
        <v>0.979624838292367</v>
      </c>
      <c r="AP35" s="39" t="n">
        <f aca="false">H35/H69</f>
        <v>1.01314902225219</v>
      </c>
      <c r="AQ35" s="39" t="n">
        <f aca="false">I35/I69</f>
        <v>1.05604075691412</v>
      </c>
      <c r="AR35" s="39" t="n">
        <f aca="false">J35/J69</f>
        <v>0.993572395128552</v>
      </c>
      <c r="AS35" s="39" t="n">
        <f aca="false">K35/K69</f>
        <v>0.982508250825082</v>
      </c>
      <c r="AT35" s="39" t="n">
        <f aca="false">L35/L69</f>
        <v>1.03172866520788</v>
      </c>
      <c r="AU35" s="39" t="n">
        <f aca="false">M35/M69</f>
        <v>1.0375380453162</v>
      </c>
      <c r="AV35" s="39" t="n">
        <f aca="false">N35/N69</f>
        <v>1.03174603174603</v>
      </c>
      <c r="AW35" s="39" t="n">
        <f aca="false">O35/O69</f>
        <v>1.12910720212413</v>
      </c>
      <c r="AX35" s="39" t="n">
        <f aca="false">P35/P69</f>
        <v>1.00194776692637</v>
      </c>
      <c r="AY35" s="29" t="n">
        <f aca="false">Q35/Q69</f>
        <v>0.99049014623643</v>
      </c>
    </row>
    <row r="36" customFormat="false" ht="13.8" hidden="false" customHeight="false" outlineLevel="0" collapsed="false">
      <c r="A36" s="35" t="n">
        <v>27</v>
      </c>
      <c r="B36" s="31" t="n">
        <v>2020</v>
      </c>
      <c r="C36" s="36" t="s">
        <v>34</v>
      </c>
      <c r="D36" s="37" t="n">
        <v>4414</v>
      </c>
      <c r="E36" s="37" t="n">
        <v>4166</v>
      </c>
      <c r="F36" s="37" t="n">
        <v>4454</v>
      </c>
      <c r="G36" s="37" t="n">
        <v>4213</v>
      </c>
      <c r="H36" s="37" t="n">
        <v>4150</v>
      </c>
      <c r="I36" s="37" t="n">
        <v>3914</v>
      </c>
      <c r="J36" s="37" t="n">
        <v>4107</v>
      </c>
      <c r="K36" s="37" t="n">
        <v>4133</v>
      </c>
      <c r="L36" s="37" t="n">
        <v>3956</v>
      </c>
      <c r="M36" s="37" t="n">
        <v>4234</v>
      </c>
      <c r="N36" s="37" t="n">
        <v>4273</v>
      </c>
      <c r="O36" s="37" t="n">
        <v>4922</v>
      </c>
      <c r="P36" s="38" t="n">
        <v>50936</v>
      </c>
      <c r="Q36" s="10" t="n">
        <f aca="false">SUM(D36:N36)</f>
        <v>46014</v>
      </c>
      <c r="R36" s="35" t="n">
        <v>27</v>
      </c>
      <c r="S36" s="31" t="n">
        <v>2020</v>
      </c>
      <c r="T36" s="36" t="s">
        <v>34</v>
      </c>
      <c r="U36" s="39" t="n">
        <f aca="false">D36/D53</f>
        <v>0.997739602169982</v>
      </c>
      <c r="V36" s="39" t="n">
        <f aca="false">E36/E53</f>
        <v>1.02610837438424</v>
      </c>
      <c r="W36" s="39" t="n">
        <f aca="false">F36/F53</f>
        <v>0.989997777283841</v>
      </c>
      <c r="X36" s="39" t="n">
        <f aca="false">G36/G53</f>
        <v>1.0625472887768</v>
      </c>
      <c r="Y36" s="39" t="n">
        <f aca="false">H36/H53</f>
        <v>1.03388141504733</v>
      </c>
      <c r="Z36" s="39" t="n">
        <f aca="false">I36/I53</f>
        <v>0.994410569105691</v>
      </c>
      <c r="AA36" s="39" t="n">
        <f aca="false">J36/J53</f>
        <v>1.0085952848723</v>
      </c>
      <c r="AB36" s="39" t="n">
        <f aca="false">K36/K53</f>
        <v>1.05865778688525</v>
      </c>
      <c r="AC36" s="39" t="n">
        <f aca="false">L36/L53</f>
        <v>1.05324813631523</v>
      </c>
      <c r="AD36" s="39" t="n">
        <f aca="false">M36/M53</f>
        <v>1.03901840490798</v>
      </c>
      <c r="AE36" s="39" t="n">
        <f aca="false">N36/N53</f>
        <v>1.05116851168512</v>
      </c>
      <c r="AF36" s="39" t="n">
        <f aca="false">O36/O53</f>
        <v>1.17302192564347</v>
      </c>
      <c r="AG36" s="39" t="n">
        <f aca="false">P36/P53</f>
        <v>1.0402319977127</v>
      </c>
      <c r="AH36" s="29" t="n">
        <f aca="false">Q36/Q53</f>
        <v>1.0277864641501</v>
      </c>
      <c r="AI36" s="35" t="n">
        <v>27</v>
      </c>
      <c r="AJ36" s="31" t="n">
        <v>2020</v>
      </c>
      <c r="AK36" s="36" t="s">
        <v>34</v>
      </c>
      <c r="AL36" s="39" t="n">
        <f aca="false">D36/D70</f>
        <v>1.00500910746812</v>
      </c>
      <c r="AM36" s="39" t="n">
        <f aca="false">E36/E70</f>
        <v>0.994272076372315</v>
      </c>
      <c r="AN36" s="39" t="n">
        <f aca="false">F36/F70</f>
        <v>0.879889371789806</v>
      </c>
      <c r="AO36" s="39" t="n">
        <f aca="false">G36/G70</f>
        <v>1.01763285024155</v>
      </c>
      <c r="AP36" s="39" t="n">
        <f aca="false">H36/H70</f>
        <v>1.03594608087868</v>
      </c>
      <c r="AQ36" s="39" t="n">
        <f aca="false">I36/I70</f>
        <v>1.0132021744758</v>
      </c>
      <c r="AR36" s="39" t="n">
        <f aca="false">J36/J70</f>
        <v>1.01332346410067</v>
      </c>
      <c r="AS36" s="39" t="n">
        <f aca="false">K36/K70</f>
        <v>1.01999012833169</v>
      </c>
      <c r="AT36" s="39" t="n">
        <f aca="false">L36/L70</f>
        <v>1.05324813631523</v>
      </c>
      <c r="AU36" s="39" t="n">
        <f aca="false">M36/M70</f>
        <v>1.06596173212487</v>
      </c>
      <c r="AV36" s="39" t="n">
        <f aca="false">N36/N70</f>
        <v>1.09228016359918</v>
      </c>
      <c r="AW36" s="39" t="n">
        <f aca="false">O36/O70</f>
        <v>1.17582417582418</v>
      </c>
      <c r="AX36" s="39" t="n">
        <f aca="false">P36/P70</f>
        <v>1.02726686027751</v>
      </c>
      <c r="AY36" s="29" t="n">
        <f aca="false">Q36/Q70</f>
        <v>1.01356887968633</v>
      </c>
    </row>
    <row r="37" customFormat="false" ht="13.8" hidden="false" customHeight="false" outlineLevel="0" collapsed="false">
      <c r="A37" s="35" t="n">
        <v>28</v>
      </c>
      <c r="B37" s="31" t="n">
        <v>2020</v>
      </c>
      <c r="C37" s="36" t="s">
        <v>35</v>
      </c>
      <c r="D37" s="37" t="n">
        <v>5820</v>
      </c>
      <c r="E37" s="37" t="n">
        <v>5520</v>
      </c>
      <c r="F37" s="37" t="n">
        <v>6089</v>
      </c>
      <c r="G37" s="37" t="n">
        <v>5638</v>
      </c>
      <c r="H37" s="37" t="n">
        <v>5382</v>
      </c>
      <c r="I37" s="37" t="n">
        <v>5155</v>
      </c>
      <c r="J37" s="37" t="n">
        <v>5271</v>
      </c>
      <c r="K37" s="37" t="n">
        <v>5537</v>
      </c>
      <c r="L37" s="37" t="n">
        <v>5233</v>
      </c>
      <c r="M37" s="37" t="n">
        <v>5607</v>
      </c>
      <c r="N37" s="37" t="n">
        <v>5668</v>
      </c>
      <c r="O37" s="37" t="n">
        <v>6604</v>
      </c>
      <c r="P37" s="38" t="n">
        <v>67524</v>
      </c>
      <c r="Q37" s="10" t="n">
        <f aca="false">SUM(D37:N37)</f>
        <v>60920</v>
      </c>
      <c r="R37" s="35" t="n">
        <v>28</v>
      </c>
      <c r="S37" s="31" t="n">
        <v>2020</v>
      </c>
      <c r="T37" s="36" t="s">
        <v>35</v>
      </c>
      <c r="U37" s="39" t="n">
        <f aca="false">D37/D54</f>
        <v>0.999313186813187</v>
      </c>
      <c r="V37" s="39" t="n">
        <f aca="false">E37/E54</f>
        <v>0.982730995193164</v>
      </c>
      <c r="W37" s="39" t="n">
        <f aca="false">F37/F54</f>
        <v>1.04496310279732</v>
      </c>
      <c r="X37" s="39" t="n">
        <f aca="false">G37/G54</f>
        <v>1.05580524344569</v>
      </c>
      <c r="Y37" s="39" t="n">
        <f aca="false">H37/H54</f>
        <v>0.991890895687431</v>
      </c>
      <c r="Z37" s="39" t="n">
        <f aca="false">I37/I54</f>
        <v>1.0064427957829</v>
      </c>
      <c r="AA37" s="39" t="n">
        <f aca="false">J37/J54</f>
        <v>0.953681925094988</v>
      </c>
      <c r="AB37" s="39" t="n">
        <f aca="false">K37/K54</f>
        <v>1.04590102002267</v>
      </c>
      <c r="AC37" s="39" t="n">
        <f aca="false">L37/L54</f>
        <v>1.02127244340359</v>
      </c>
      <c r="AD37" s="39" t="n">
        <f aca="false">M37/M54</f>
        <v>1.0458869613878</v>
      </c>
      <c r="AE37" s="39" t="n">
        <f aca="false">N37/N54</f>
        <v>1.07206355210895</v>
      </c>
      <c r="AF37" s="39" t="n">
        <f aca="false">O37/O54</f>
        <v>1.14752389226759</v>
      </c>
      <c r="AG37" s="39" t="n">
        <f aca="false">P37/P54</f>
        <v>1.03083781143136</v>
      </c>
      <c r="AH37" s="29" t="n">
        <f aca="false">Q37/Q54</f>
        <v>1.01959865437078</v>
      </c>
      <c r="AI37" s="35" t="n">
        <v>28</v>
      </c>
      <c r="AJ37" s="31" t="n">
        <v>2020</v>
      </c>
      <c r="AK37" s="36" t="s">
        <v>35</v>
      </c>
      <c r="AL37" s="39" t="n">
        <f aca="false">D37/D71</f>
        <v>1.02374670184697</v>
      </c>
      <c r="AM37" s="39" t="n">
        <f aca="false">E37/E71</f>
        <v>0.984308131241084</v>
      </c>
      <c r="AN37" s="39" t="n">
        <f aca="false">F37/F71</f>
        <v>0.879024108560704</v>
      </c>
      <c r="AO37" s="39" t="n">
        <f aca="false">G37/G71</f>
        <v>1.03071297989031</v>
      </c>
      <c r="AP37" s="39" t="n">
        <f aca="false">H37/H71</f>
        <v>1.01489722798416</v>
      </c>
      <c r="AQ37" s="39" t="n">
        <f aca="false">I37/I71</f>
        <v>1.06464270962412</v>
      </c>
      <c r="AR37" s="39" t="n">
        <f aca="false">J37/J71</f>
        <v>0.986339820359281</v>
      </c>
      <c r="AS37" s="39" t="n">
        <f aca="false">K37/K71</f>
        <v>0.998377208799134</v>
      </c>
      <c r="AT37" s="39" t="n">
        <f aca="false">L37/L71</f>
        <v>1.04388589666866</v>
      </c>
      <c r="AU37" s="39" t="n">
        <f aca="false">M37/M71</f>
        <v>1.07806191117093</v>
      </c>
      <c r="AV37" s="39" t="n">
        <f aca="false">N37/N71</f>
        <v>1.08147300133562</v>
      </c>
      <c r="AW37" s="39" t="n">
        <f aca="false">O37/O71</f>
        <v>1.2051094890511</v>
      </c>
      <c r="AX37" s="39" t="n">
        <f aca="false">P37/P71</f>
        <v>1.0283886689004</v>
      </c>
      <c r="AY37" s="29" t="n">
        <f aca="false">Q37/Q71</f>
        <v>1.01229644400133</v>
      </c>
    </row>
    <row r="38" customFormat="false" ht="13.8" hidden="false" customHeight="false" outlineLevel="0" collapsed="false">
      <c r="A38" s="35" t="n">
        <v>29</v>
      </c>
      <c r="B38" s="31" t="n">
        <v>2020</v>
      </c>
      <c r="C38" s="36" t="s">
        <v>36</v>
      </c>
      <c r="D38" s="37" t="n">
        <v>6653</v>
      </c>
      <c r="E38" s="37" t="n">
        <v>6224</v>
      </c>
      <c r="F38" s="37" t="n">
        <v>6893</v>
      </c>
      <c r="G38" s="37" t="n">
        <v>6603</v>
      </c>
      <c r="H38" s="37" t="n">
        <v>6134</v>
      </c>
      <c r="I38" s="37" t="n">
        <v>5905</v>
      </c>
      <c r="J38" s="37" t="n">
        <v>5895</v>
      </c>
      <c r="K38" s="37" t="n">
        <v>6300</v>
      </c>
      <c r="L38" s="37" t="n">
        <v>6112</v>
      </c>
      <c r="M38" s="37" t="n">
        <v>6580</v>
      </c>
      <c r="N38" s="37" t="n">
        <v>6895</v>
      </c>
      <c r="O38" s="37" t="n">
        <v>8534</v>
      </c>
      <c r="P38" s="38" t="n">
        <v>78728</v>
      </c>
      <c r="Q38" s="10" t="n">
        <f aca="false">SUM(D38:N38)</f>
        <v>70194</v>
      </c>
      <c r="R38" s="35" t="n">
        <v>29</v>
      </c>
      <c r="S38" s="31" t="n">
        <v>2020</v>
      </c>
      <c r="T38" s="36" t="s">
        <v>36</v>
      </c>
      <c r="U38" s="39" t="n">
        <f aca="false">D38/D55</f>
        <v>1.01696728829104</v>
      </c>
      <c r="V38" s="39" t="n">
        <f aca="false">E38/E55</f>
        <v>0.973869503989986</v>
      </c>
      <c r="W38" s="39" t="n">
        <f aca="false">F38/F55</f>
        <v>1.02834551693272</v>
      </c>
      <c r="X38" s="39" t="n">
        <f aca="false">G38/G55</f>
        <v>1.07540716612378</v>
      </c>
      <c r="Y38" s="39" t="n">
        <f aca="false">H38/H55</f>
        <v>1.02063227953411</v>
      </c>
      <c r="Z38" s="39" t="n">
        <f aca="false">I38/I55</f>
        <v>1.02767142359903</v>
      </c>
      <c r="AA38" s="39" t="n">
        <f aca="false">J38/J55</f>
        <v>0.961820851688693</v>
      </c>
      <c r="AB38" s="39" t="n">
        <f aca="false">K38/K55</f>
        <v>1.07895187532112</v>
      </c>
      <c r="AC38" s="39" t="n">
        <f aca="false">L38/L55</f>
        <v>1.09279456463436</v>
      </c>
      <c r="AD38" s="39" t="n">
        <f aca="false">M38/M55</f>
        <v>1.0758665794637</v>
      </c>
      <c r="AE38" s="39" t="n">
        <f aca="false">N38/N55</f>
        <v>1.12755519215045</v>
      </c>
      <c r="AF38" s="39" t="n">
        <f aca="false">O38/O55</f>
        <v>1.29972586049345</v>
      </c>
      <c r="AG38" s="39" t="n">
        <f aca="false">P38/P55</f>
        <v>1.06547570713222</v>
      </c>
      <c r="AH38" s="29" t="n">
        <f aca="false">Q38/Q55</f>
        <v>1.04262967143961</v>
      </c>
      <c r="AI38" s="35" t="n">
        <v>29</v>
      </c>
      <c r="AJ38" s="31" t="n">
        <v>2020</v>
      </c>
      <c r="AK38" s="36" t="s">
        <v>36</v>
      </c>
      <c r="AL38" s="39" t="n">
        <f aca="false">D38/D72</f>
        <v>0.997301753859991</v>
      </c>
      <c r="AM38" s="39" t="n">
        <f aca="false">E38/E72</f>
        <v>0.904914219249782</v>
      </c>
      <c r="AN38" s="39" t="n">
        <f aca="false">F38/F72</f>
        <v>0.8414306640625</v>
      </c>
      <c r="AO38" s="39" t="n">
        <f aca="false">G38/G72</f>
        <v>1.04942784488239</v>
      </c>
      <c r="AP38" s="39" t="n">
        <f aca="false">H38/H72</f>
        <v>1.0354490209318</v>
      </c>
      <c r="AQ38" s="39" t="n">
        <f aca="false">I38/I72</f>
        <v>1.06300630063006</v>
      </c>
      <c r="AR38" s="39" t="n">
        <f aca="false">J38/J72</f>
        <v>0.97037037037037</v>
      </c>
      <c r="AS38" s="39" t="n">
        <f aca="false">K38/K72</f>
        <v>1.03295622233153</v>
      </c>
      <c r="AT38" s="39" t="n">
        <f aca="false">L38/L72</f>
        <v>1.09494804729488</v>
      </c>
      <c r="AU38" s="39" t="n">
        <f aca="false">M38/M72</f>
        <v>1.09904793719726</v>
      </c>
      <c r="AV38" s="39" t="n">
        <f aca="false">N38/N72</f>
        <v>1.18654276372397</v>
      </c>
      <c r="AW38" s="39" t="n">
        <f aca="false">O38/O72</f>
        <v>1.33950714173599</v>
      </c>
      <c r="AX38" s="39" t="n">
        <f aca="false">P38/P72</f>
        <v>1.04362580696475</v>
      </c>
      <c r="AY38" s="29" t="n">
        <f aca="false">Q38/Q72</f>
        <v>1.0163322039788</v>
      </c>
    </row>
    <row r="39" customFormat="false" ht="13.8" hidden="false" customHeight="false" outlineLevel="0" collapsed="false">
      <c r="A39" s="35" t="n">
        <v>30</v>
      </c>
      <c r="B39" s="31" t="n">
        <v>2020</v>
      </c>
      <c r="C39" s="36" t="s">
        <v>37</v>
      </c>
      <c r="D39" s="37" t="n">
        <v>11018</v>
      </c>
      <c r="E39" s="37" t="n">
        <v>10459</v>
      </c>
      <c r="F39" s="37" t="n">
        <v>11272</v>
      </c>
      <c r="G39" s="37" t="n">
        <v>10860</v>
      </c>
      <c r="H39" s="37" t="n">
        <v>9535</v>
      </c>
      <c r="I39" s="37" t="n">
        <v>8986</v>
      </c>
      <c r="J39" s="37" t="n">
        <v>9410</v>
      </c>
      <c r="K39" s="37" t="n">
        <v>9625</v>
      </c>
      <c r="L39" s="37" t="n">
        <v>9267</v>
      </c>
      <c r="M39" s="37" t="n">
        <v>9680</v>
      </c>
      <c r="N39" s="37" t="n">
        <v>10375</v>
      </c>
      <c r="O39" s="37" t="n">
        <v>12742</v>
      </c>
      <c r="P39" s="38" t="n">
        <v>123229</v>
      </c>
      <c r="Q39" s="10" t="n">
        <f aca="false">SUM(D39:N39)</f>
        <v>110487</v>
      </c>
      <c r="R39" s="35" t="n">
        <v>30</v>
      </c>
      <c r="S39" s="31" t="n">
        <v>2020</v>
      </c>
      <c r="T39" s="36" t="s">
        <v>37</v>
      </c>
      <c r="U39" s="39" t="n">
        <f aca="false">D39/D56</f>
        <v>0.934520780322307</v>
      </c>
      <c r="V39" s="39" t="n">
        <f aca="false">E39/E56</f>
        <v>0.933922671667113</v>
      </c>
      <c r="W39" s="39" t="n">
        <f aca="false">F39/F56</f>
        <v>0.932417900570767</v>
      </c>
      <c r="X39" s="39" t="n">
        <f aca="false">G39/G56</f>
        <v>0.999815871846805</v>
      </c>
      <c r="Y39" s="39" t="n">
        <f aca="false">H39/H56</f>
        <v>0.899019422968131</v>
      </c>
      <c r="Z39" s="39" t="n">
        <f aca="false">I39/I56</f>
        <v>0.879514534599197</v>
      </c>
      <c r="AA39" s="39" t="n">
        <f aca="false">J39/J56</f>
        <v>0.900306161500191</v>
      </c>
      <c r="AB39" s="39" t="n">
        <f aca="false">K39/K56</f>
        <v>0.958569863559406</v>
      </c>
      <c r="AC39" s="39" t="n">
        <f aca="false">L39/L56</f>
        <v>0.954082157932668</v>
      </c>
      <c r="AD39" s="39" t="n">
        <f aca="false">M39/M56</f>
        <v>0.920327058376117</v>
      </c>
      <c r="AE39" s="39" t="n">
        <f aca="false">N39/N56</f>
        <v>0.986873394844478</v>
      </c>
      <c r="AF39" s="39" t="n">
        <f aca="false">O39/O56</f>
        <v>1.15155896972436</v>
      </c>
      <c r="AG39" s="39" t="n">
        <f aca="false">P39/P56</f>
        <v>0.954782473947236</v>
      </c>
      <c r="AH39" s="29" t="n">
        <f aca="false">Q39/Q56</f>
        <v>0.936330508474576</v>
      </c>
      <c r="AI39" s="35" t="n">
        <v>30</v>
      </c>
      <c r="AJ39" s="31" t="n">
        <v>2020</v>
      </c>
      <c r="AK39" s="36" t="s">
        <v>37</v>
      </c>
      <c r="AL39" s="39" t="n">
        <f aca="false">D39/D73</f>
        <v>0.885548947114612</v>
      </c>
      <c r="AM39" s="39" t="n">
        <f aca="false">E39/E73</f>
        <v>0.838060897435897</v>
      </c>
      <c r="AN39" s="39" t="n">
        <f aca="false">F39/F73</f>
        <v>0.736828343574323</v>
      </c>
      <c r="AO39" s="39" t="n">
        <f aca="false">G39/G73</f>
        <v>0.937257271079658</v>
      </c>
      <c r="AP39" s="39" t="n">
        <f aca="false">H39/H73</f>
        <v>0.886317159323294</v>
      </c>
      <c r="AQ39" s="39" t="n">
        <f aca="false">I39/I73</f>
        <v>0.887506172839506</v>
      </c>
      <c r="AR39" s="39" t="n">
        <f aca="false">J39/J73</f>
        <v>0.87388558692422</v>
      </c>
      <c r="AS39" s="39" t="n">
        <f aca="false">K39/K73</f>
        <v>0.856545341283261</v>
      </c>
      <c r="AT39" s="39" t="n">
        <f aca="false">L39/L73</f>
        <v>0.937955465587045</v>
      </c>
      <c r="AU39" s="39" t="n">
        <f aca="false">M39/M73</f>
        <v>0.9145880574452</v>
      </c>
      <c r="AV39" s="39" t="n">
        <f aca="false">N39/N73</f>
        <v>0.968630379983195</v>
      </c>
      <c r="AW39" s="39" t="n">
        <f aca="false">O39/O73</f>
        <v>1.11478565179353</v>
      </c>
      <c r="AX39" s="39" t="n">
        <f aca="false">P39/P73</f>
        <v>0.897516387472688</v>
      </c>
      <c r="AY39" s="29" t="n">
        <f aca="false">Q39/Q73</f>
        <v>0.877786605227616</v>
      </c>
    </row>
    <row r="40" customFormat="false" ht="13.8" hidden="false" customHeight="false" outlineLevel="0" collapsed="false">
      <c r="A40" s="35" t="n">
        <v>31</v>
      </c>
      <c r="B40" s="31" t="n">
        <v>2020</v>
      </c>
      <c r="C40" s="36" t="s">
        <v>38</v>
      </c>
      <c r="D40" s="37" t="n">
        <v>16556</v>
      </c>
      <c r="E40" s="37" t="n">
        <v>15783</v>
      </c>
      <c r="F40" s="37" t="n">
        <v>17140</v>
      </c>
      <c r="G40" s="37" t="n">
        <v>16772</v>
      </c>
      <c r="H40" s="37" t="n">
        <v>14716</v>
      </c>
      <c r="I40" s="37" t="n">
        <v>13924</v>
      </c>
      <c r="J40" s="37" t="n">
        <v>14311</v>
      </c>
      <c r="K40" s="37" t="n">
        <v>15494</v>
      </c>
      <c r="L40" s="37" t="n">
        <v>14579</v>
      </c>
      <c r="M40" s="37" t="n">
        <v>15743</v>
      </c>
      <c r="N40" s="37" t="n">
        <v>17317</v>
      </c>
      <c r="O40" s="37" t="n">
        <v>22460</v>
      </c>
      <c r="P40" s="38" t="n">
        <v>194795</v>
      </c>
      <c r="Q40" s="10" t="n">
        <f aca="false">SUM(D40:N40)</f>
        <v>172335</v>
      </c>
      <c r="R40" s="35" t="n">
        <v>31</v>
      </c>
      <c r="S40" s="31" t="n">
        <v>2020</v>
      </c>
      <c r="T40" s="36" t="s">
        <v>38</v>
      </c>
      <c r="U40" s="39" t="n">
        <f aca="false">D40/D57</f>
        <v>1.02501238236751</v>
      </c>
      <c r="V40" s="39" t="n">
        <f aca="false">E40/E57</f>
        <v>1.00965967246673</v>
      </c>
      <c r="W40" s="39" t="n">
        <f aca="false">F40/F57</f>
        <v>1.02487443195408</v>
      </c>
      <c r="X40" s="39" t="n">
        <f aca="false">G40/G57</f>
        <v>1.12209807988225</v>
      </c>
      <c r="Y40" s="39" t="n">
        <f aca="false">H40/H57</f>
        <v>1.01057547040242</v>
      </c>
      <c r="Z40" s="39" t="n">
        <f aca="false">I40/I57</f>
        <v>0.986957754465551</v>
      </c>
      <c r="AA40" s="39" t="n">
        <f aca="false">J40/J57</f>
        <v>0.957321559970567</v>
      </c>
      <c r="AB40" s="39" t="n">
        <f aca="false">K40/K57</f>
        <v>1.09289694575721</v>
      </c>
      <c r="AC40" s="39" t="n">
        <f aca="false">L40/L57</f>
        <v>1.06400525470734</v>
      </c>
      <c r="AD40" s="39" t="n">
        <f aca="false">M40/M57</f>
        <v>1.05501943439217</v>
      </c>
      <c r="AE40" s="39" t="n">
        <f aca="false">N40/N57</f>
        <v>1.1253574213673</v>
      </c>
      <c r="AF40" s="39" t="n">
        <f aca="false">O40/O57</f>
        <v>1.38847675568744</v>
      </c>
      <c r="AG40" s="39" t="n">
        <f aca="false">P40/P57</f>
        <v>1.07361151681832</v>
      </c>
      <c r="AH40" s="29" t="n">
        <f aca="false">Q40/Q57</f>
        <v>1.04279239757235</v>
      </c>
      <c r="AI40" s="35" t="n">
        <v>31</v>
      </c>
      <c r="AJ40" s="31" t="n">
        <v>2020</v>
      </c>
      <c r="AK40" s="36" t="s">
        <v>38</v>
      </c>
      <c r="AL40" s="39" t="n">
        <f aca="false">D40/D74</f>
        <v>1.07884790824971</v>
      </c>
      <c r="AM40" s="39" t="n">
        <f aca="false">E40/E74</f>
        <v>1.01276950718686</v>
      </c>
      <c r="AN40" s="39" t="n">
        <f aca="false">F40/F74</f>
        <v>0.871909655102249</v>
      </c>
      <c r="AO40" s="39" t="n">
        <f aca="false">G40/G74</f>
        <v>1.15668965517241</v>
      </c>
      <c r="AP40" s="39" t="n">
        <f aca="false">H40/H74</f>
        <v>1.06491063029163</v>
      </c>
      <c r="AQ40" s="39" t="n">
        <f aca="false">I40/I74</f>
        <v>1.08917396745932</v>
      </c>
      <c r="AR40" s="39" t="n">
        <f aca="false">J40/J74</f>
        <v>1.0410271331927</v>
      </c>
      <c r="AS40" s="39" t="n">
        <f aca="false">K40/K74</f>
        <v>1.06855172413793</v>
      </c>
      <c r="AT40" s="39" t="n">
        <f aca="false">L40/L74</f>
        <v>1.11579672432267</v>
      </c>
      <c r="AU40" s="39" t="n">
        <f aca="false">M40/M74</f>
        <v>1.14046653144016</v>
      </c>
      <c r="AV40" s="39" t="n">
        <f aca="false">N40/N74</f>
        <v>1.21174165558743</v>
      </c>
      <c r="AW40" s="39" t="n">
        <f aca="false">O40/O74</f>
        <v>1.44075950991083</v>
      </c>
      <c r="AX40" s="39" t="n">
        <f aca="false">P40/P74</f>
        <v>1.10248007787739</v>
      </c>
      <c r="AY40" s="29" t="n">
        <f aca="false">Q40/Q74</f>
        <v>1.06974593262528</v>
      </c>
    </row>
    <row r="41" customFormat="false" ht="13.8" hidden="false" customHeight="false" outlineLevel="0" collapsed="false">
      <c r="A41" s="35" t="n">
        <v>32</v>
      </c>
      <c r="B41" s="31" t="n">
        <v>2020</v>
      </c>
      <c r="C41" s="36" t="s">
        <v>39</v>
      </c>
      <c r="D41" s="37" t="n">
        <v>15577</v>
      </c>
      <c r="E41" s="37" t="n">
        <v>14530</v>
      </c>
      <c r="F41" s="37" t="n">
        <v>16076</v>
      </c>
      <c r="G41" s="37" t="n">
        <v>15569</v>
      </c>
      <c r="H41" s="37" t="n">
        <v>13959</v>
      </c>
      <c r="I41" s="37" t="n">
        <v>13143</v>
      </c>
      <c r="J41" s="37" t="n">
        <v>13202</v>
      </c>
      <c r="K41" s="37" t="n">
        <v>14477</v>
      </c>
      <c r="L41" s="37" t="n">
        <v>13704</v>
      </c>
      <c r="M41" s="37" t="n">
        <v>14762</v>
      </c>
      <c r="N41" s="37" t="n">
        <v>16683</v>
      </c>
      <c r="O41" s="37" t="n">
        <v>21929</v>
      </c>
      <c r="P41" s="38" t="n">
        <v>183611</v>
      </c>
      <c r="Q41" s="10" t="n">
        <f aca="false">SUM(D41:N41)</f>
        <v>161682</v>
      </c>
      <c r="R41" s="35" t="n">
        <v>32</v>
      </c>
      <c r="S41" s="31" t="n">
        <v>2020</v>
      </c>
      <c r="T41" s="36" t="s">
        <v>39</v>
      </c>
      <c r="U41" s="39" t="n">
        <f aca="false">D41/D58</f>
        <v>0.999679116929791</v>
      </c>
      <c r="V41" s="39" t="n">
        <f aca="false">E41/E58</f>
        <v>0.980961382662706</v>
      </c>
      <c r="W41" s="39" t="n">
        <f aca="false">F41/F58</f>
        <v>1.01413070905879</v>
      </c>
      <c r="X41" s="39" t="n">
        <f aca="false">G41/G58</f>
        <v>1.12144349204063</v>
      </c>
      <c r="Y41" s="39" t="n">
        <f aca="false">H41/H58</f>
        <v>1.05462375339982</v>
      </c>
      <c r="Z41" s="39" t="n">
        <f aca="false">I41/I58</f>
        <v>1.00674071237074</v>
      </c>
      <c r="AA41" s="39" t="n">
        <f aca="false">J41/J58</f>
        <v>0.969665809768637</v>
      </c>
      <c r="AB41" s="39" t="n">
        <f aca="false">K41/K58</f>
        <v>1.11079567252359</v>
      </c>
      <c r="AC41" s="39" t="n">
        <f aca="false">L41/L58</f>
        <v>1.09195219123506</v>
      </c>
      <c r="AD41" s="39" t="n">
        <f aca="false">M41/M58</f>
        <v>1.07102952913009</v>
      </c>
      <c r="AE41" s="39" t="n">
        <f aca="false">N41/N58</f>
        <v>1.18193411264612</v>
      </c>
      <c r="AF41" s="39" t="n">
        <f aca="false">O41/O58</f>
        <v>1.4230369889682</v>
      </c>
      <c r="AG41" s="39" t="n">
        <f aca="false">P41/P58</f>
        <v>1.08693155582918</v>
      </c>
      <c r="AH41" s="29" t="n">
        <f aca="false">Q41/Q58</f>
        <v>1.05319315250528</v>
      </c>
      <c r="AI41" s="35" t="n">
        <v>32</v>
      </c>
      <c r="AJ41" s="31" t="n">
        <v>2020</v>
      </c>
      <c r="AK41" s="36" t="s">
        <v>39</v>
      </c>
      <c r="AL41" s="39" t="n">
        <f aca="false">D41/D75</f>
        <v>0.988325613856989</v>
      </c>
      <c r="AM41" s="39" t="n">
        <f aca="false">E41/E75</f>
        <v>0.911371761901775</v>
      </c>
      <c r="AN41" s="39" t="n">
        <f aca="false">F41/F75</f>
        <v>0.782210977033865</v>
      </c>
      <c r="AO41" s="39" t="n">
        <f aca="false">G41/G75</f>
        <v>1.07069665084932</v>
      </c>
      <c r="AP41" s="39" t="n">
        <f aca="false">H41/H75</f>
        <v>1.0292729685887</v>
      </c>
      <c r="AQ41" s="39" t="n">
        <f aca="false">I41/I75</f>
        <v>1.07764840931453</v>
      </c>
      <c r="AR41" s="39" t="n">
        <f aca="false">J41/J75</f>
        <v>0.9664007027304</v>
      </c>
      <c r="AS41" s="39" t="n">
        <f aca="false">K41/K75</f>
        <v>1.00955369595537</v>
      </c>
      <c r="AT41" s="39" t="n">
        <f aca="false">L41/L75</f>
        <v>1.10569630466355</v>
      </c>
      <c r="AU41" s="39" t="n">
        <f aca="false">M41/M75</f>
        <v>1.11926605504587</v>
      </c>
      <c r="AV41" s="39" t="n">
        <f aca="false">N41/N75</f>
        <v>1.24574372759857</v>
      </c>
      <c r="AW41" s="39" t="n">
        <f aca="false">O41/O75</f>
        <v>1.50849556304602</v>
      </c>
      <c r="AX41" s="39" t="n">
        <f aca="false">P41/P75</f>
        <v>1.05482340234851</v>
      </c>
      <c r="AY41" s="29" t="n">
        <f aca="false">Q41/Q75</f>
        <v>1.01348327284352</v>
      </c>
    </row>
    <row r="42" customFormat="false" ht="13.8" hidden="false" customHeight="false" outlineLevel="0" collapsed="false">
      <c r="A42" s="35" t="n">
        <v>33</v>
      </c>
      <c r="B42" s="31" t="n">
        <v>2020</v>
      </c>
      <c r="C42" s="36" t="s">
        <v>40</v>
      </c>
      <c r="D42" s="37" t="n">
        <v>12282</v>
      </c>
      <c r="E42" s="37" t="n">
        <v>11487</v>
      </c>
      <c r="F42" s="37" t="n">
        <v>12598</v>
      </c>
      <c r="G42" s="37" t="n">
        <v>11993</v>
      </c>
      <c r="H42" s="37" t="n">
        <v>10418</v>
      </c>
      <c r="I42" s="37" t="n">
        <v>9958</v>
      </c>
      <c r="J42" s="37" t="n">
        <v>10273</v>
      </c>
      <c r="K42" s="37" t="n">
        <v>11328</v>
      </c>
      <c r="L42" s="37" t="n">
        <v>10156</v>
      </c>
      <c r="M42" s="37" t="n">
        <v>11389</v>
      </c>
      <c r="N42" s="37" t="n">
        <v>12498</v>
      </c>
      <c r="O42" s="37" t="n">
        <v>16834</v>
      </c>
      <c r="P42" s="38" t="n">
        <v>141214</v>
      </c>
      <c r="Q42" s="10" t="n">
        <f aca="false">SUM(D42:N42)</f>
        <v>124380</v>
      </c>
      <c r="R42" s="35" t="n">
        <v>33</v>
      </c>
      <c r="S42" s="31" t="n">
        <v>2020</v>
      </c>
      <c r="T42" s="36" t="s">
        <v>40</v>
      </c>
      <c r="U42" s="39" t="n">
        <f aca="false">D42/D59</f>
        <v>1.02469547805773</v>
      </c>
      <c r="V42" s="39" t="n">
        <f aca="false">E42/E59</f>
        <v>1.00745483248553</v>
      </c>
      <c r="W42" s="39" t="n">
        <f aca="false">F42/F59</f>
        <v>1.0226479422031</v>
      </c>
      <c r="X42" s="39" t="n">
        <f aca="false">G42/G59</f>
        <v>1.12052695505933</v>
      </c>
      <c r="Y42" s="39" t="n">
        <f aca="false">H42/H59</f>
        <v>0.992947007243614</v>
      </c>
      <c r="Z42" s="39" t="n">
        <f aca="false">I42/I59</f>
        <v>0.997795591182365</v>
      </c>
      <c r="AA42" s="39" t="n">
        <f aca="false">J42/J59</f>
        <v>0.968146263311658</v>
      </c>
      <c r="AB42" s="39" t="n">
        <f aca="false">K42/K59</f>
        <v>1.12738853503185</v>
      </c>
      <c r="AC42" s="39" t="n">
        <f aca="false">L42/L59</f>
        <v>1.03972153972154</v>
      </c>
      <c r="AD42" s="39" t="n">
        <f aca="false">M42/M59</f>
        <v>1.06171343339237</v>
      </c>
      <c r="AE42" s="39" t="n">
        <f aca="false">N42/N59</f>
        <v>1.11251557771052</v>
      </c>
      <c r="AF42" s="39" t="n">
        <f aca="false">O42/O59</f>
        <v>1.40435471761075</v>
      </c>
      <c r="AG42" s="39" t="n">
        <f aca="false">P42/P59</f>
        <v>1.07585881133959</v>
      </c>
      <c r="AH42" s="29" t="n">
        <f aca="false">Q42/Q59</f>
        <v>1.04284396746877</v>
      </c>
      <c r="AI42" s="35" t="n">
        <v>33</v>
      </c>
      <c r="AJ42" s="31" t="n">
        <v>2020</v>
      </c>
      <c r="AK42" s="36" t="s">
        <v>40</v>
      </c>
      <c r="AL42" s="39" t="n">
        <f aca="false">D42/D76</f>
        <v>1.03847129449565</v>
      </c>
      <c r="AM42" s="39" t="n">
        <f aca="false">E42/E76</f>
        <v>0.925549915397631</v>
      </c>
      <c r="AN42" s="39" t="n">
        <f aca="false">F42/F76</f>
        <v>0.794275266376647</v>
      </c>
      <c r="AO42" s="39" t="n">
        <f aca="false">G42/G76</f>
        <v>1.09735565925519</v>
      </c>
      <c r="AP42" s="39" t="n">
        <f aca="false">H42/H76</f>
        <v>1.05798720422464</v>
      </c>
      <c r="AQ42" s="39" t="n">
        <f aca="false">I42/I76</f>
        <v>1.08616928446771</v>
      </c>
      <c r="AR42" s="39" t="n">
        <f aca="false">J42/J76</f>
        <v>0.992848168551271</v>
      </c>
      <c r="AS42" s="39" t="n">
        <f aca="false">K42/K76</f>
        <v>1.05701222357003</v>
      </c>
      <c r="AT42" s="39" t="n">
        <f aca="false">L42/L76</f>
        <v>1.08226768968457</v>
      </c>
      <c r="AU42" s="39" t="n">
        <f aca="false">M42/M76</f>
        <v>1.14519859225742</v>
      </c>
      <c r="AV42" s="39" t="n">
        <f aca="false">N42/N76</f>
        <v>1.23669107460914</v>
      </c>
      <c r="AW42" s="39" t="n">
        <f aca="false">O42/O76</f>
        <v>1.47291976550879</v>
      </c>
      <c r="AX42" s="39" t="n">
        <f aca="false">P42/P76</f>
        <v>1.07003811443423</v>
      </c>
      <c r="AY42" s="29" t="n">
        <f aca="false">Q42/Q76</f>
        <v>1.03183952481293</v>
      </c>
    </row>
    <row r="43" customFormat="false" ht="13.8" hidden="false" customHeight="false" outlineLevel="0" collapsed="false">
      <c r="A43" s="35" t="n">
        <v>34</v>
      </c>
      <c r="B43" s="31" t="n">
        <v>2020</v>
      </c>
      <c r="C43" s="36" t="s">
        <v>41</v>
      </c>
      <c r="D43" s="37" t="n">
        <v>4993</v>
      </c>
      <c r="E43" s="37" t="n">
        <v>4759</v>
      </c>
      <c r="F43" s="37" t="n">
        <v>5281</v>
      </c>
      <c r="G43" s="37" t="n">
        <v>4933</v>
      </c>
      <c r="H43" s="37" t="n">
        <v>4366</v>
      </c>
      <c r="I43" s="37" t="n">
        <v>4235</v>
      </c>
      <c r="J43" s="37" t="n">
        <v>4232</v>
      </c>
      <c r="K43" s="37" t="n">
        <v>4768</v>
      </c>
      <c r="L43" s="37" t="n">
        <v>4431</v>
      </c>
      <c r="M43" s="37" t="n">
        <v>4685</v>
      </c>
      <c r="N43" s="37" t="n">
        <v>5222</v>
      </c>
      <c r="O43" s="37" t="n">
        <v>6974</v>
      </c>
      <c r="P43" s="38" t="n">
        <v>58879</v>
      </c>
      <c r="Q43" s="10" t="n">
        <f aca="false">SUM(D43:N43)</f>
        <v>51905</v>
      </c>
      <c r="R43" s="35" t="n">
        <v>34</v>
      </c>
      <c r="S43" s="31" t="n">
        <v>2020</v>
      </c>
      <c r="T43" s="36" t="s">
        <v>41</v>
      </c>
      <c r="U43" s="39" t="n">
        <f aca="false">D43/D60</f>
        <v>0.988517125321718</v>
      </c>
      <c r="V43" s="39" t="n">
        <f aca="false">E43/E60</f>
        <v>1.03008658008658</v>
      </c>
      <c r="W43" s="39" t="n">
        <f aca="false">F43/F60</f>
        <v>1.04969191015703</v>
      </c>
      <c r="X43" s="39" t="n">
        <f aca="false">G43/G60</f>
        <v>1.11279043537108</v>
      </c>
      <c r="Y43" s="39" t="n">
        <f aca="false">H43/H60</f>
        <v>1.02224303441817</v>
      </c>
      <c r="Z43" s="39" t="n">
        <f aca="false">I43/I60</f>
        <v>1.02592054263566</v>
      </c>
      <c r="AA43" s="39" t="n">
        <f aca="false">J43/J60</f>
        <v>0.967535436671239</v>
      </c>
      <c r="AB43" s="39" t="n">
        <f aca="false">K43/K60</f>
        <v>1.17121100466716</v>
      </c>
      <c r="AC43" s="39" t="n">
        <f aca="false">L43/L60</f>
        <v>1.11893939393939</v>
      </c>
      <c r="AD43" s="39" t="n">
        <f aca="false">M43/M60</f>
        <v>1.04833296039382</v>
      </c>
      <c r="AE43" s="39" t="n">
        <f aca="false">N43/N60</f>
        <v>1.14142076502732</v>
      </c>
      <c r="AF43" s="39" t="n">
        <f aca="false">O43/O60</f>
        <v>1.42646758028227</v>
      </c>
      <c r="AG43" s="39" t="n">
        <f aca="false">P43/P60</f>
        <v>1.09294253044253</v>
      </c>
      <c r="AH43" s="29" t="n">
        <f aca="false">Q43/Q60</f>
        <v>1.05965334912112</v>
      </c>
      <c r="AI43" s="35" t="n">
        <v>34</v>
      </c>
      <c r="AJ43" s="31" t="n">
        <v>2020</v>
      </c>
      <c r="AK43" s="36" t="s">
        <v>41</v>
      </c>
      <c r="AL43" s="39" t="n">
        <f aca="false">D43/D77</f>
        <v>1.02736625514403</v>
      </c>
      <c r="AM43" s="39" t="n">
        <f aca="false">E43/E77</f>
        <v>0.912734944380514</v>
      </c>
      <c r="AN43" s="39" t="n">
        <f aca="false">F43/F77</f>
        <v>0.794493756581917</v>
      </c>
      <c r="AO43" s="39" t="n">
        <f aca="false">G43/G77</f>
        <v>1.09016574585635</v>
      </c>
      <c r="AP43" s="39" t="n">
        <f aca="false">H43/H77</f>
        <v>1.07962413452028</v>
      </c>
      <c r="AQ43" s="39" t="n">
        <f aca="false">I43/I77</f>
        <v>1.13935969868173</v>
      </c>
      <c r="AR43" s="39" t="n">
        <f aca="false">J43/J77</f>
        <v>1.01951337027222</v>
      </c>
      <c r="AS43" s="39" t="n">
        <f aca="false">K43/K77</f>
        <v>1.10523875753361</v>
      </c>
      <c r="AT43" s="39" t="n">
        <f aca="false">L43/L77</f>
        <v>1.16974656810982</v>
      </c>
      <c r="AU43" s="39" t="n">
        <f aca="false">M43/M77</f>
        <v>1.15110565110565</v>
      </c>
      <c r="AV43" s="39" t="n">
        <f aca="false">N43/N77</f>
        <v>1.26257253384913</v>
      </c>
      <c r="AW43" s="39" t="n">
        <f aca="false">O43/O77</f>
        <v>1.48319863887707</v>
      </c>
      <c r="AX43" s="39" t="n">
        <f aca="false">P43/P77</f>
        <v>1.0869701668882</v>
      </c>
      <c r="AY43" s="29" t="n">
        <f aca="false">Q43/Q77</f>
        <v>1.0493065944285</v>
      </c>
    </row>
    <row r="44" customFormat="false" ht="13.8" hidden="false" customHeight="false" outlineLevel="0" collapsed="false">
      <c r="A44" s="20" t="n">
        <v>35</v>
      </c>
      <c r="B44" s="21" t="n">
        <v>2019</v>
      </c>
      <c r="C44" s="40" t="s">
        <v>3</v>
      </c>
      <c r="D44" s="23" t="n">
        <v>85105</v>
      </c>
      <c r="E44" s="23" t="n">
        <v>81009</v>
      </c>
      <c r="F44" s="23" t="n">
        <v>86739</v>
      </c>
      <c r="G44" s="23" t="n">
        <v>77410</v>
      </c>
      <c r="H44" s="23" t="n">
        <v>75669</v>
      </c>
      <c r="I44" s="23" t="n">
        <v>73483</v>
      </c>
      <c r="J44" s="23" t="n">
        <v>76926</v>
      </c>
      <c r="K44" s="23" t="n">
        <v>73444</v>
      </c>
      <c r="L44" s="23" t="n">
        <v>71022</v>
      </c>
      <c r="M44" s="23" t="n">
        <v>77006</v>
      </c>
      <c r="N44" s="23" t="n">
        <v>78378</v>
      </c>
      <c r="O44" s="23" t="n">
        <v>83329</v>
      </c>
      <c r="P44" s="23" t="n">
        <v>939520</v>
      </c>
      <c r="Q44" s="10" t="n">
        <f aca="false">SUM(D44:N44)</f>
        <v>856191</v>
      </c>
      <c r="R44" s="20" t="n">
        <v>35</v>
      </c>
      <c r="S44" s="21" t="n">
        <v>2019</v>
      </c>
      <c r="T44" s="40" t="s">
        <v>3</v>
      </c>
      <c r="U44" s="24" t="n">
        <f aca="false">D44/D61</f>
        <v>1.00155343462041</v>
      </c>
      <c r="V44" s="24" t="n">
        <f aca="false">E44/E61</f>
        <v>0.944171843494679</v>
      </c>
      <c r="W44" s="24" t="n">
        <f aca="false">F44/F61</f>
        <v>0.809857708395578</v>
      </c>
      <c r="X44" s="24" t="n">
        <f aca="false">G44/G61</f>
        <v>0.973233256641396</v>
      </c>
      <c r="Y44" s="24" t="n">
        <f aca="false">H44/H61</f>
        <v>1.01367752652449</v>
      </c>
      <c r="Z44" s="24" t="n">
        <f aca="false">I44/I61</f>
        <v>1.05993249480729</v>
      </c>
      <c r="AA44" s="24" t="n">
        <f aca="false">J44/J61</f>
        <v>1.01747238939224</v>
      </c>
      <c r="AB44" s="24" t="n">
        <f aca="false">K44/K61</f>
        <v>0.937144315426822</v>
      </c>
      <c r="AC44" s="24" t="n">
        <f aca="false">L44/L61</f>
        <v>1.01885006025133</v>
      </c>
      <c r="AD44" s="24" t="n">
        <f aca="false">M44/M61</f>
        <v>1.04007347479031</v>
      </c>
      <c r="AE44" s="24" t="n">
        <f aca="false">N44/N61</f>
        <v>1.04836681736711</v>
      </c>
      <c r="AF44" s="24" t="n">
        <f aca="false">O44/O61</f>
        <v>1.02876578723194</v>
      </c>
      <c r="AG44" s="24" t="n">
        <f aca="false">P44/P61</f>
        <v>0.983920391590932</v>
      </c>
      <c r="AH44" s="24" t="n">
        <f aca="false">Q44/Q61</f>
        <v>0.979763696180804</v>
      </c>
      <c r="AI44" s="20" t="n">
        <v>35</v>
      </c>
      <c r="AJ44" s="21" t="n">
        <v>2019</v>
      </c>
      <c r="AK44" s="40" t="s">
        <v>3</v>
      </c>
      <c r="AL44" s="24" t="n">
        <f aca="false">D44/D78</f>
        <v>0.886205783428613</v>
      </c>
      <c r="AM44" s="24" t="n">
        <f aca="false">E44/E78</f>
        <v>0.89365574909817</v>
      </c>
      <c r="AN44" s="24" t="n">
        <f aca="false">F44/F78</f>
        <v>1.04587985627125</v>
      </c>
      <c r="AO44" s="24" t="n">
        <f aca="false">G44/G78</f>
        <v>1.05745587672805</v>
      </c>
      <c r="AP44" s="24" t="n">
        <f aca="false">H44/H78</f>
        <v>0.999815017903624</v>
      </c>
      <c r="AQ44" s="24" t="n">
        <f aca="false">I44/I78</f>
        <v>1.05512319797829</v>
      </c>
      <c r="AR44" s="24" t="n">
        <f aca="false">J44/J78</f>
        <v>1.07722899833359</v>
      </c>
      <c r="AS44" s="24" t="n">
        <f aca="false">K44/K78</f>
        <v>1.0273612354521</v>
      </c>
      <c r="AT44" s="24" t="n">
        <f aca="false">L44/L78</f>
        <v>1.02350448905478</v>
      </c>
      <c r="AU44" s="24" t="n">
        <f aca="false">M44/M78</f>
        <v>1.02362120990575</v>
      </c>
      <c r="AV44" s="24" t="n">
        <f aca="false">N44/N78</f>
        <v>1.04522117166976</v>
      </c>
      <c r="AW44" s="24" t="n">
        <f aca="false">O44/O78</f>
        <v>1.02106359514765</v>
      </c>
      <c r="AX44" s="24" t="n">
        <f aca="false">P44/P78</f>
        <v>1.0077842840486</v>
      </c>
      <c r="AY44" s="24" t="n">
        <f aca="false">Q44/Q78</f>
        <v>1.00651029268103</v>
      </c>
    </row>
    <row r="45" customFormat="false" ht="13.8" hidden="false" customHeight="false" outlineLevel="0" collapsed="false">
      <c r="A45" s="25" t="n">
        <v>36</v>
      </c>
      <c r="B45" s="26" t="n">
        <v>2019</v>
      </c>
      <c r="C45" s="27" t="s">
        <v>26</v>
      </c>
      <c r="D45" s="28" t="n">
        <v>333</v>
      </c>
      <c r="E45" s="28" t="n">
        <v>326</v>
      </c>
      <c r="F45" s="28" t="n">
        <v>320</v>
      </c>
      <c r="G45" s="28" t="n">
        <v>294</v>
      </c>
      <c r="H45" s="28" t="n">
        <v>272</v>
      </c>
      <c r="I45" s="28" t="n">
        <v>297</v>
      </c>
      <c r="J45" s="28" t="n">
        <v>283</v>
      </c>
      <c r="K45" s="28" t="n">
        <v>283</v>
      </c>
      <c r="L45" s="28" t="n">
        <v>285</v>
      </c>
      <c r="M45" s="28" t="n">
        <v>279</v>
      </c>
      <c r="N45" s="28" t="n">
        <v>276</v>
      </c>
      <c r="O45" s="28" t="n">
        <v>308</v>
      </c>
      <c r="P45" s="28" t="n">
        <v>3556</v>
      </c>
      <c r="Q45" s="10" t="n">
        <f aca="false">SUM(D45:N45)</f>
        <v>3248</v>
      </c>
      <c r="R45" s="25" t="n">
        <v>36</v>
      </c>
      <c r="S45" s="26" t="n">
        <v>2019</v>
      </c>
      <c r="T45" s="27" t="s">
        <v>26</v>
      </c>
      <c r="U45" s="29" t="n">
        <f aca="false">D45/D62</f>
        <v>1.06050955414013</v>
      </c>
      <c r="V45" s="29" t="n">
        <f aca="false">E45/E62</f>
        <v>1.13194444444444</v>
      </c>
      <c r="W45" s="29" t="n">
        <f aca="false">F45/F62</f>
        <v>0.972644376899696</v>
      </c>
      <c r="X45" s="29" t="n">
        <f aca="false">G45/G62</f>
        <v>0.97029702970297</v>
      </c>
      <c r="Y45" s="29" t="n">
        <f aca="false">H45/H62</f>
        <v>1.03422053231939</v>
      </c>
      <c r="Z45" s="29" t="n">
        <f aca="false">I45/I62</f>
        <v>0.922360248447205</v>
      </c>
      <c r="AA45" s="29" t="n">
        <f aca="false">J45/J62</f>
        <v>0.909967845659164</v>
      </c>
      <c r="AB45" s="29" t="n">
        <f aca="false">K45/K62</f>
        <v>0.915857605177994</v>
      </c>
      <c r="AC45" s="29" t="n">
        <f aca="false">L45/L62</f>
        <v>1.05947955390335</v>
      </c>
      <c r="AD45" s="29" t="n">
        <f aca="false">M45/M62</f>
        <v>0.894230769230769</v>
      </c>
      <c r="AE45" s="29" t="n">
        <f aca="false">N45/N62</f>
        <v>0.9419795221843</v>
      </c>
      <c r="AF45" s="29" t="n">
        <f aca="false">O45/O62</f>
        <v>1.02666666666667</v>
      </c>
      <c r="AG45" s="29" t="n">
        <f aca="false">P45/P62</f>
        <v>0.98422363686687</v>
      </c>
      <c r="AH45" s="29" t="n">
        <f aca="false">Q45/Q62</f>
        <v>0.980380319951705</v>
      </c>
      <c r="AI45" s="25" t="n">
        <v>36</v>
      </c>
      <c r="AJ45" s="26" t="n">
        <v>2019</v>
      </c>
      <c r="AK45" s="27" t="s">
        <v>26</v>
      </c>
      <c r="AL45" s="29" t="n">
        <f aca="false">D45/D79</f>
        <v>0.98813056379822</v>
      </c>
      <c r="AM45" s="29" t="n">
        <f aca="false">E45/E79</f>
        <v>1.16428571428571</v>
      </c>
      <c r="AN45" s="29" t="n">
        <f aca="false">F45/F79</f>
        <v>0.901408450704225</v>
      </c>
      <c r="AO45" s="29" t="n">
        <f aca="false">G45/G79</f>
        <v>0.993243243243243</v>
      </c>
      <c r="AP45" s="29" t="n">
        <f aca="false">H45/H79</f>
        <v>0.912751677852349</v>
      </c>
      <c r="AQ45" s="29" t="n">
        <f aca="false">I45/I79</f>
        <v>1.03484320557491</v>
      </c>
      <c r="AR45" s="29" t="n">
        <f aca="false">J45/J79</f>
        <v>0.930921052631579</v>
      </c>
      <c r="AS45" s="29" t="n">
        <f aca="false">K45/K79</f>
        <v>0.952861952861953</v>
      </c>
      <c r="AT45" s="29" t="n">
        <f aca="false">L45/L79</f>
        <v>1.05947955390335</v>
      </c>
      <c r="AU45" s="29" t="n">
        <f aca="false">M45/M79</f>
        <v>0.939393939393939</v>
      </c>
      <c r="AV45" s="29" t="n">
        <f aca="false">N45/N79</f>
        <v>1.1219512195122</v>
      </c>
      <c r="AW45" s="29" t="n">
        <f aca="false">O45/O79</f>
        <v>1.00325732899023</v>
      </c>
      <c r="AX45" s="29" t="n">
        <f aca="false">P45/P79</f>
        <v>0.995242093478869</v>
      </c>
      <c r="AY45" s="29" t="n">
        <f aca="false">Q45/Q79</f>
        <v>0.994488671157379</v>
      </c>
    </row>
    <row r="46" customFormat="false" ht="13.8" hidden="false" customHeight="false" outlineLevel="0" collapsed="false">
      <c r="A46" s="25" t="n">
        <v>37</v>
      </c>
      <c r="B46" s="26" t="n">
        <v>2019</v>
      </c>
      <c r="C46" s="27" t="s">
        <v>27</v>
      </c>
      <c r="D46" s="28" t="n">
        <v>333</v>
      </c>
      <c r="E46" s="28" t="n">
        <v>327</v>
      </c>
      <c r="F46" s="28" t="n">
        <v>332</v>
      </c>
      <c r="G46" s="28" t="n">
        <v>305</v>
      </c>
      <c r="H46" s="28" t="n">
        <v>337</v>
      </c>
      <c r="I46" s="28" t="n">
        <v>335</v>
      </c>
      <c r="J46" s="28" t="n">
        <v>370</v>
      </c>
      <c r="K46" s="28" t="n">
        <v>363</v>
      </c>
      <c r="L46" s="28" t="n">
        <v>303</v>
      </c>
      <c r="M46" s="28" t="n">
        <v>319</v>
      </c>
      <c r="N46" s="28" t="n">
        <v>327</v>
      </c>
      <c r="O46" s="28" t="n">
        <v>318</v>
      </c>
      <c r="P46" s="28" t="n">
        <v>3969</v>
      </c>
      <c r="Q46" s="10" t="n">
        <f aca="false">SUM(D46:N46)</f>
        <v>3651</v>
      </c>
      <c r="R46" s="25" t="n">
        <v>37</v>
      </c>
      <c r="S46" s="26" t="n">
        <v>2019</v>
      </c>
      <c r="T46" s="27" t="s">
        <v>27</v>
      </c>
      <c r="U46" s="29" t="n">
        <f aca="false">D46/D63</f>
        <v>0.862694300518135</v>
      </c>
      <c r="V46" s="29" t="n">
        <f aca="false">E46/E63</f>
        <v>0.993920972644377</v>
      </c>
      <c r="W46" s="29" t="n">
        <f aca="false">F46/F63</f>
        <v>0.880636604774536</v>
      </c>
      <c r="X46" s="29" t="n">
        <f aca="false">G46/G63</f>
        <v>0.854341736694678</v>
      </c>
      <c r="Y46" s="29" t="n">
        <f aca="false">H46/H63</f>
        <v>0.949295774647887</v>
      </c>
      <c r="Z46" s="29" t="n">
        <f aca="false">I46/I63</f>
        <v>0.971014492753623</v>
      </c>
      <c r="AA46" s="29" t="n">
        <f aca="false">J46/J63</f>
        <v>1</v>
      </c>
      <c r="AB46" s="29" t="n">
        <f aca="false">K46/K63</f>
        <v>0.978436657681941</v>
      </c>
      <c r="AC46" s="29" t="n">
        <f aca="false">L46/L63</f>
        <v>0.9209726443769</v>
      </c>
      <c r="AD46" s="29" t="n">
        <f aca="false">M46/M63</f>
        <v>0.949404761904762</v>
      </c>
      <c r="AE46" s="29" t="n">
        <f aca="false">N46/N63</f>
        <v>1.01238390092879</v>
      </c>
      <c r="AF46" s="29" t="n">
        <f aca="false">O46/O63</f>
        <v>0.981481481481482</v>
      </c>
      <c r="AG46" s="29" t="n">
        <f aca="false">P46/P63</f>
        <v>0.944550214183722</v>
      </c>
      <c r="AH46" s="29" t="n">
        <f aca="false">Q46/Q63</f>
        <v>0.941464672511604</v>
      </c>
      <c r="AI46" s="25" t="n">
        <v>37</v>
      </c>
      <c r="AJ46" s="26" t="n">
        <v>2019</v>
      </c>
      <c r="AK46" s="27" t="s">
        <v>27</v>
      </c>
      <c r="AL46" s="29" t="n">
        <f aca="false">D46/D80</f>
        <v>0.838790931989924</v>
      </c>
      <c r="AM46" s="29" t="n">
        <f aca="false">E46/E80</f>
        <v>0.945086705202312</v>
      </c>
      <c r="AN46" s="29" t="n">
        <f aca="false">F46/F80</f>
        <v>0.970760233918129</v>
      </c>
      <c r="AO46" s="29" t="n">
        <f aca="false">G46/G80</f>
        <v>0.915915915915916</v>
      </c>
      <c r="AP46" s="29" t="n">
        <f aca="false">H46/H80</f>
        <v>0.941340782122905</v>
      </c>
      <c r="AQ46" s="29" t="n">
        <f aca="false">I46/I80</f>
        <v>0.946327683615819</v>
      </c>
      <c r="AR46" s="29" t="n">
        <f aca="false">J46/J80</f>
        <v>1.1144578313253</v>
      </c>
      <c r="AS46" s="29" t="n">
        <f aca="false">K46/K80</f>
        <v>1.05523255813954</v>
      </c>
      <c r="AT46" s="29" t="n">
        <f aca="false">L46/L80</f>
        <v>0.863247863247863</v>
      </c>
      <c r="AU46" s="29" t="n">
        <f aca="false">M46/M80</f>
        <v>0.996875</v>
      </c>
      <c r="AV46" s="29" t="n">
        <f aca="false">N46/N80</f>
        <v>1.00615384615385</v>
      </c>
      <c r="AW46" s="29" t="n">
        <f aca="false">O46/O80</f>
        <v>0.900849858356941</v>
      </c>
      <c r="AX46" s="29" t="n">
        <f aca="false">P46/P80</f>
        <v>0.955234657039711</v>
      </c>
      <c r="AY46" s="29" t="n">
        <f aca="false">Q46/Q80</f>
        <v>0.960284061020515</v>
      </c>
    </row>
    <row r="47" customFormat="false" ht="13.8" hidden="false" customHeight="false" outlineLevel="0" collapsed="false">
      <c r="A47" s="25" t="n">
        <v>38</v>
      </c>
      <c r="B47" s="26" t="n">
        <v>2019</v>
      </c>
      <c r="C47" s="27" t="s">
        <v>28</v>
      </c>
      <c r="D47" s="28" t="n">
        <v>232</v>
      </c>
      <c r="E47" s="28" t="n">
        <v>199</v>
      </c>
      <c r="F47" s="28" t="n">
        <v>228</v>
      </c>
      <c r="G47" s="28" t="n">
        <v>238</v>
      </c>
      <c r="H47" s="28" t="n">
        <v>220</v>
      </c>
      <c r="I47" s="28" t="n">
        <v>224</v>
      </c>
      <c r="J47" s="28" t="n">
        <v>218</v>
      </c>
      <c r="K47" s="28" t="n">
        <v>215</v>
      </c>
      <c r="L47" s="28" t="n">
        <v>219</v>
      </c>
      <c r="M47" s="28" t="n">
        <v>213</v>
      </c>
      <c r="N47" s="28" t="n">
        <v>209</v>
      </c>
      <c r="O47" s="28" t="n">
        <v>220</v>
      </c>
      <c r="P47" s="28" t="n">
        <v>2635</v>
      </c>
      <c r="Q47" s="10" t="n">
        <f aca="false">SUM(D47:N47)</f>
        <v>2415</v>
      </c>
      <c r="R47" s="25" t="n">
        <v>38</v>
      </c>
      <c r="S47" s="26" t="n">
        <v>2019</v>
      </c>
      <c r="T47" s="27" t="s">
        <v>28</v>
      </c>
      <c r="U47" s="29" t="n">
        <f aca="false">D47/D64</f>
        <v>0.954732510288066</v>
      </c>
      <c r="V47" s="29" t="n">
        <f aca="false">E47/E64</f>
        <v>1.02577319587629</v>
      </c>
      <c r="W47" s="29" t="n">
        <f aca="false">F47/F64</f>
        <v>0.919354838709677</v>
      </c>
      <c r="X47" s="29" t="n">
        <f aca="false">G47/G64</f>
        <v>1.13875598086124</v>
      </c>
      <c r="Y47" s="29" t="n">
        <f aca="false">H47/H64</f>
        <v>0.960698689956332</v>
      </c>
      <c r="Z47" s="29" t="n">
        <f aca="false">I47/I64</f>
        <v>1.06666666666667</v>
      </c>
      <c r="AA47" s="29" t="n">
        <f aca="false">J47/J64</f>
        <v>0.908333333333333</v>
      </c>
      <c r="AB47" s="29" t="n">
        <f aca="false">K47/K64</f>
        <v>0.930735930735931</v>
      </c>
      <c r="AC47" s="29" t="n">
        <f aca="false">L47/L64</f>
        <v>1.10050251256281</v>
      </c>
      <c r="AD47" s="29" t="n">
        <f aca="false">M47/M64</f>
        <v>1.01913875598086</v>
      </c>
      <c r="AE47" s="29" t="n">
        <f aca="false">N47/N64</f>
        <v>1.00480769230769</v>
      </c>
      <c r="AF47" s="29" t="n">
        <f aca="false">O47/O64</f>
        <v>1.01382488479263</v>
      </c>
      <c r="AG47" s="29" t="n">
        <f aca="false">P47/P64</f>
        <v>0.999241562381494</v>
      </c>
      <c r="AH47" s="29" t="n">
        <f aca="false">Q47/Q64</f>
        <v>0.997933884297521</v>
      </c>
      <c r="AI47" s="25" t="n">
        <v>38</v>
      </c>
      <c r="AJ47" s="26" t="n">
        <v>2019</v>
      </c>
      <c r="AK47" s="27" t="s">
        <v>28</v>
      </c>
      <c r="AL47" s="29" t="n">
        <f aca="false">D47/D81</f>
        <v>1</v>
      </c>
      <c r="AM47" s="29" t="n">
        <f aca="false">E47/E81</f>
        <v>0.961352657004831</v>
      </c>
      <c r="AN47" s="29" t="n">
        <f aca="false">F47/F81</f>
        <v>0.946058091286307</v>
      </c>
      <c r="AO47" s="29" t="n">
        <f aca="false">G47/G81</f>
        <v>0.944444444444444</v>
      </c>
      <c r="AP47" s="29" t="n">
        <f aca="false">H47/H81</f>
        <v>0.909090909090909</v>
      </c>
      <c r="AQ47" s="29" t="n">
        <f aca="false">I47/I81</f>
        <v>0.914285714285714</v>
      </c>
      <c r="AR47" s="29" t="n">
        <f aca="false">J47/J81</f>
        <v>0.960352422907489</v>
      </c>
      <c r="AS47" s="29" t="n">
        <f aca="false">K47/K81</f>
        <v>0.951327433628319</v>
      </c>
      <c r="AT47" s="29" t="n">
        <f aca="false">L47/L81</f>
        <v>1.00921658986175</v>
      </c>
      <c r="AU47" s="29" t="n">
        <f aca="false">M47/M81</f>
        <v>1.01428571428571</v>
      </c>
      <c r="AV47" s="29" t="n">
        <f aca="false">N47/N81</f>
        <v>0.990521327014218</v>
      </c>
      <c r="AW47" s="29" t="n">
        <f aca="false">O47/O81</f>
        <v>1.08374384236453</v>
      </c>
      <c r="AX47" s="29" t="n">
        <f aca="false">P47/P81</f>
        <v>0.971249539255437</v>
      </c>
      <c r="AY47" s="29" t="n">
        <f aca="false">Q47/Q81</f>
        <v>0.962151394422311</v>
      </c>
    </row>
    <row r="48" customFormat="false" ht="13.8" hidden="false" customHeight="false" outlineLevel="0" collapsed="false">
      <c r="A48" s="25" t="n">
        <v>39</v>
      </c>
      <c r="B48" s="26" t="n">
        <v>2019</v>
      </c>
      <c r="C48" s="27" t="s">
        <v>29</v>
      </c>
      <c r="D48" s="28" t="n">
        <v>306</v>
      </c>
      <c r="E48" s="28" t="n">
        <v>323</v>
      </c>
      <c r="F48" s="28" t="n">
        <v>335</v>
      </c>
      <c r="G48" s="28" t="n">
        <v>308</v>
      </c>
      <c r="H48" s="28" t="n">
        <v>289</v>
      </c>
      <c r="I48" s="28" t="n">
        <v>336</v>
      </c>
      <c r="J48" s="28" t="n">
        <v>317</v>
      </c>
      <c r="K48" s="28" t="n">
        <v>343</v>
      </c>
      <c r="L48" s="28" t="n">
        <v>324</v>
      </c>
      <c r="M48" s="28" t="n">
        <v>334</v>
      </c>
      <c r="N48" s="28" t="n">
        <v>326</v>
      </c>
      <c r="O48" s="28" t="n">
        <v>358</v>
      </c>
      <c r="P48" s="28" t="n">
        <v>3899</v>
      </c>
      <c r="Q48" s="10" t="n">
        <f aca="false">SUM(D48:N48)</f>
        <v>3541</v>
      </c>
      <c r="R48" s="25" t="n">
        <v>39</v>
      </c>
      <c r="S48" s="26" t="n">
        <v>2019</v>
      </c>
      <c r="T48" s="27" t="s">
        <v>29</v>
      </c>
      <c r="U48" s="29" t="n">
        <f aca="false">D48/D65</f>
        <v>1.00657894736842</v>
      </c>
      <c r="V48" s="29" t="n">
        <f aca="false">E48/E65</f>
        <v>1.12543554006969</v>
      </c>
      <c r="W48" s="29" t="n">
        <f aca="false">F48/F65</f>
        <v>0.898123324396783</v>
      </c>
      <c r="X48" s="29" t="n">
        <f aca="false">G48/G65</f>
        <v>0.950617283950617</v>
      </c>
      <c r="Y48" s="29" t="n">
        <f aca="false">H48/H65</f>
        <v>0.842565597667639</v>
      </c>
      <c r="Z48" s="29" t="n">
        <f aca="false">I48/I65</f>
        <v>1.05993690851735</v>
      </c>
      <c r="AA48" s="29" t="n">
        <f aca="false">J48/J65</f>
        <v>0.960606060606061</v>
      </c>
      <c r="AB48" s="29" t="n">
        <f aca="false">K48/K65</f>
        <v>1.06191950464396</v>
      </c>
      <c r="AC48" s="29" t="n">
        <f aca="false">L48/L65</f>
        <v>1.15714285714286</v>
      </c>
      <c r="AD48" s="29" t="n">
        <f aca="false">M48/M65</f>
        <v>1.10596026490066</v>
      </c>
      <c r="AE48" s="29" t="n">
        <f aca="false">N48/N65</f>
        <v>0.956011730205279</v>
      </c>
      <c r="AF48" s="29" t="n">
        <f aca="false">O48/O65</f>
        <v>1.15857605177994</v>
      </c>
      <c r="AG48" s="29" t="n">
        <f aca="false">P48/P65</f>
        <v>1.01721888859901</v>
      </c>
      <c r="AH48" s="29" t="n">
        <f aca="false">Q48/Q65</f>
        <v>1.00482406356413</v>
      </c>
      <c r="AI48" s="25" t="n">
        <v>39</v>
      </c>
      <c r="AJ48" s="26" t="n">
        <v>2019</v>
      </c>
      <c r="AK48" s="27" t="s">
        <v>29</v>
      </c>
      <c r="AL48" s="29" t="n">
        <f aca="false">D48/D82</f>
        <v>1.02</v>
      </c>
      <c r="AM48" s="29" t="n">
        <f aca="false">E48/E82</f>
        <v>1.03858520900322</v>
      </c>
      <c r="AN48" s="29" t="n">
        <f aca="false">F48/F82</f>
        <v>1.08064516129032</v>
      </c>
      <c r="AO48" s="29" t="n">
        <f aca="false">G48/G82</f>
        <v>1.05479452054795</v>
      </c>
      <c r="AP48" s="29" t="n">
        <f aca="false">H48/H82</f>
        <v>0.802777777777778</v>
      </c>
      <c r="AQ48" s="29" t="n">
        <f aca="false">I48/I82</f>
        <v>1.13131313131313</v>
      </c>
      <c r="AR48" s="29" t="n">
        <f aca="false">J48/J82</f>
        <v>1.14028776978417</v>
      </c>
      <c r="AS48" s="29" t="n">
        <f aca="false">K48/K82</f>
        <v>1.08544303797468</v>
      </c>
      <c r="AT48" s="29" t="n">
        <f aca="false">L48/L82</f>
        <v>1.06930693069307</v>
      </c>
      <c r="AU48" s="29" t="n">
        <f aca="false">M48/M82</f>
        <v>0.985250737463127</v>
      </c>
      <c r="AV48" s="29" t="n">
        <f aca="false">N48/N82</f>
        <v>1.02839116719243</v>
      </c>
      <c r="AW48" s="29" t="n">
        <f aca="false">O48/O82</f>
        <v>1.08814589665654</v>
      </c>
      <c r="AX48" s="29" t="n">
        <f aca="false">P48/P82</f>
        <v>1.03917910447761</v>
      </c>
      <c r="AY48" s="29" t="n">
        <f aca="false">Q48/Q82</f>
        <v>1.03447268477943</v>
      </c>
    </row>
    <row r="49" customFormat="false" ht="13.8" hidden="false" customHeight="false" outlineLevel="0" collapsed="false">
      <c r="A49" s="25" t="n">
        <v>40</v>
      </c>
      <c r="B49" s="26" t="n">
        <v>2019</v>
      </c>
      <c r="C49" s="27" t="s">
        <v>30</v>
      </c>
      <c r="D49" s="28" t="n">
        <v>485</v>
      </c>
      <c r="E49" s="28" t="n">
        <v>449</v>
      </c>
      <c r="F49" s="28" t="n">
        <v>498</v>
      </c>
      <c r="G49" s="28" t="n">
        <v>416</v>
      </c>
      <c r="H49" s="28" t="n">
        <v>445</v>
      </c>
      <c r="I49" s="28" t="n">
        <v>476</v>
      </c>
      <c r="J49" s="28" t="n">
        <v>443</v>
      </c>
      <c r="K49" s="28" t="n">
        <v>448</v>
      </c>
      <c r="L49" s="28" t="n">
        <v>432</v>
      </c>
      <c r="M49" s="28" t="n">
        <v>445</v>
      </c>
      <c r="N49" s="28" t="n">
        <v>470</v>
      </c>
      <c r="O49" s="28" t="n">
        <v>428</v>
      </c>
      <c r="P49" s="28" t="n">
        <v>5435</v>
      </c>
      <c r="Q49" s="10" t="n">
        <f aca="false">SUM(D49:N49)</f>
        <v>5007</v>
      </c>
      <c r="R49" s="25" t="n">
        <v>40</v>
      </c>
      <c r="S49" s="26" t="n">
        <v>2019</v>
      </c>
      <c r="T49" s="27" t="s">
        <v>30</v>
      </c>
      <c r="U49" s="29" t="n">
        <f aca="false">D49/D66</f>
        <v>0.977822580645161</v>
      </c>
      <c r="V49" s="29" t="n">
        <f aca="false">E49/E66</f>
        <v>0.925773195876289</v>
      </c>
      <c r="W49" s="29" t="n">
        <f aca="false">F49/F66</f>
        <v>0.92910447761194</v>
      </c>
      <c r="X49" s="29" t="n">
        <f aca="false">G49/G66</f>
        <v>0.910284463894967</v>
      </c>
      <c r="Y49" s="29" t="n">
        <f aca="false">H49/H66</f>
        <v>0.961123110151188</v>
      </c>
      <c r="Z49" s="29" t="n">
        <f aca="false">I49/I66</f>
        <v>1.13875598086124</v>
      </c>
      <c r="AA49" s="29" t="n">
        <f aca="false">J49/J66</f>
        <v>0.894949494949495</v>
      </c>
      <c r="AB49" s="29" t="n">
        <f aca="false">K49/K66</f>
        <v>0.96969696969697</v>
      </c>
      <c r="AC49" s="29" t="n">
        <f aca="false">L49/L66</f>
        <v>1.03349282296651</v>
      </c>
      <c r="AD49" s="29" t="n">
        <f aca="false">M49/M66</f>
        <v>1.02298850574713</v>
      </c>
      <c r="AE49" s="29" t="n">
        <f aca="false">N49/N66</f>
        <v>1.10849056603774</v>
      </c>
      <c r="AF49" s="29" t="n">
        <f aca="false">O49/O66</f>
        <v>0.934497816593886</v>
      </c>
      <c r="AG49" s="29" t="n">
        <f aca="false">P49/P66</f>
        <v>0.979808905714801</v>
      </c>
      <c r="AH49" s="29" t="n">
        <f aca="false">Q49/Q66</f>
        <v>0.983886814698369</v>
      </c>
      <c r="AI49" s="25" t="n">
        <v>40</v>
      </c>
      <c r="AJ49" s="26" t="n">
        <v>2019</v>
      </c>
      <c r="AK49" s="27" t="s">
        <v>30</v>
      </c>
      <c r="AL49" s="29" t="n">
        <f aca="false">D49/D83</f>
        <v>0.997942386831276</v>
      </c>
      <c r="AM49" s="29" t="n">
        <f aca="false">E49/E83</f>
        <v>0.96976241900648</v>
      </c>
      <c r="AN49" s="29" t="n">
        <f aca="false">F49/F83</f>
        <v>1.14746543778802</v>
      </c>
      <c r="AO49" s="29" t="n">
        <f aca="false">G49/G83</f>
        <v>1.00726392251816</v>
      </c>
      <c r="AP49" s="29" t="n">
        <f aca="false">H49/H83</f>
        <v>0.940803382663848</v>
      </c>
      <c r="AQ49" s="29" t="n">
        <f aca="false">I49/I83</f>
        <v>1.0744920993228</v>
      </c>
      <c r="AR49" s="29" t="n">
        <f aca="false">J49/J83</f>
        <v>0.997747747747748</v>
      </c>
      <c r="AS49" s="29" t="n">
        <f aca="false">K49/K83</f>
        <v>0.96551724137931</v>
      </c>
      <c r="AT49" s="29" t="n">
        <f aca="false">L49/L83</f>
        <v>1.05623471882641</v>
      </c>
      <c r="AU49" s="29" t="n">
        <f aca="false">M49/M83</f>
        <v>1.05700712589074</v>
      </c>
      <c r="AV49" s="29" t="n">
        <f aca="false">N49/N83</f>
        <v>1.12171837708831</v>
      </c>
      <c r="AW49" s="29" t="n">
        <f aca="false">O49/O83</f>
        <v>0.961797752808989</v>
      </c>
      <c r="AX49" s="29" t="n">
        <f aca="false">P49/P83</f>
        <v>1.02277004140008</v>
      </c>
      <c r="AY49" s="29" t="n">
        <f aca="false">Q49/Q83</f>
        <v>1.02834257547751</v>
      </c>
    </row>
    <row r="50" customFormat="false" ht="13.8" hidden="false" customHeight="false" outlineLevel="0" collapsed="false">
      <c r="A50" s="25" t="n">
        <v>41</v>
      </c>
      <c r="B50" s="26" t="n">
        <v>2019</v>
      </c>
      <c r="C50" s="27" t="s">
        <v>31</v>
      </c>
      <c r="D50" s="28" t="n">
        <v>952</v>
      </c>
      <c r="E50" s="28" t="n">
        <v>851</v>
      </c>
      <c r="F50" s="28" t="n">
        <v>892</v>
      </c>
      <c r="G50" s="28" t="n">
        <v>850</v>
      </c>
      <c r="H50" s="28" t="n">
        <v>823</v>
      </c>
      <c r="I50" s="28" t="n">
        <v>857</v>
      </c>
      <c r="J50" s="28" t="n">
        <v>814</v>
      </c>
      <c r="K50" s="28" t="n">
        <v>824</v>
      </c>
      <c r="L50" s="28" t="n">
        <v>781</v>
      </c>
      <c r="M50" s="28" t="n">
        <v>847</v>
      </c>
      <c r="N50" s="28" t="n">
        <v>814</v>
      </c>
      <c r="O50" s="28" t="n">
        <v>835</v>
      </c>
      <c r="P50" s="28" t="n">
        <v>10140</v>
      </c>
      <c r="Q50" s="10" t="n">
        <f aca="false">SUM(D50:N50)</f>
        <v>9305</v>
      </c>
      <c r="R50" s="25" t="n">
        <v>41</v>
      </c>
      <c r="S50" s="26" t="n">
        <v>2019</v>
      </c>
      <c r="T50" s="27" t="s">
        <v>31</v>
      </c>
      <c r="U50" s="29" t="n">
        <f aca="false">D50/D67</f>
        <v>0.905803996194101</v>
      </c>
      <c r="V50" s="29" t="n">
        <f aca="false">E50/E67</f>
        <v>0.899577167019027</v>
      </c>
      <c r="W50" s="29" t="n">
        <f aca="false">F50/F67</f>
        <v>0.833644859813084</v>
      </c>
      <c r="X50" s="29" t="n">
        <f aca="false">G50/G67</f>
        <v>0.92896174863388</v>
      </c>
      <c r="Y50" s="29" t="n">
        <f aca="false">H50/H67</f>
        <v>0.897491821155943</v>
      </c>
      <c r="Z50" s="29" t="n">
        <f aca="false">I50/I67</f>
        <v>0.981672394043528</v>
      </c>
      <c r="AA50" s="29" t="n">
        <f aca="false">J50/J67</f>
        <v>0.865957446808511</v>
      </c>
      <c r="AB50" s="29" t="n">
        <f aca="false">K50/K67</f>
        <v>0.886021505376344</v>
      </c>
      <c r="AC50" s="29" t="n">
        <f aca="false">L50/L67</f>
        <v>0.919905771495877</v>
      </c>
      <c r="AD50" s="29" t="n">
        <f aca="false">M50/M67</f>
        <v>0.955981941309255</v>
      </c>
      <c r="AE50" s="29" t="n">
        <f aca="false">N50/N67</f>
        <v>0.972520908004779</v>
      </c>
      <c r="AF50" s="29" t="n">
        <f aca="false">O50/O67</f>
        <v>0.986997635933806</v>
      </c>
      <c r="AG50" s="29" t="n">
        <f aca="false">P50/P67</f>
        <v>0.916817359855335</v>
      </c>
      <c r="AH50" s="29" t="n">
        <f aca="false">Q50/Q67</f>
        <v>0.911004503622479</v>
      </c>
      <c r="AI50" s="25" t="n">
        <v>41</v>
      </c>
      <c r="AJ50" s="26" t="n">
        <v>2019</v>
      </c>
      <c r="AK50" s="27" t="s">
        <v>31</v>
      </c>
      <c r="AL50" s="29" t="n">
        <f aca="false">D50/D84</f>
        <v>0.875</v>
      </c>
      <c r="AM50" s="29" t="n">
        <f aca="false">E50/E84</f>
        <v>0.880041365046536</v>
      </c>
      <c r="AN50" s="29" t="n">
        <f aca="false">F50/F84</f>
        <v>0.816102470265325</v>
      </c>
      <c r="AO50" s="29" t="n">
        <f aca="false">G50/G84</f>
        <v>0.849150849150849</v>
      </c>
      <c r="AP50" s="29" t="n">
        <f aca="false">H50/H84</f>
        <v>0.823823823823824</v>
      </c>
      <c r="AQ50" s="29" t="n">
        <f aca="false">I50/I84</f>
        <v>0.883505154639175</v>
      </c>
      <c r="AR50" s="29" t="n">
        <f aca="false">J50/J84</f>
        <v>0.86411889596603</v>
      </c>
      <c r="AS50" s="29" t="n">
        <f aca="false">K50/K84</f>
        <v>0.874734607218684</v>
      </c>
      <c r="AT50" s="29" t="n">
        <f aca="false">L50/L84</f>
        <v>0.806818181818182</v>
      </c>
      <c r="AU50" s="29" t="n">
        <f aca="false">M50/M84</f>
        <v>0.910752688172043</v>
      </c>
      <c r="AV50" s="29" t="n">
        <f aca="false">N50/N84</f>
        <v>0.87152034261242</v>
      </c>
      <c r="AW50" s="29" t="n">
        <f aca="false">O50/O84</f>
        <v>0.90958605664488</v>
      </c>
      <c r="AX50" s="29" t="n">
        <f aca="false">P50/P84</f>
        <v>0.86283185840708</v>
      </c>
      <c r="AY50" s="29" t="n">
        <f aca="false">Q50/Q84</f>
        <v>0.85887022337087</v>
      </c>
    </row>
    <row r="51" customFormat="false" ht="13.8" hidden="false" customHeight="false" outlineLevel="0" collapsed="false">
      <c r="A51" s="25" t="n">
        <v>42</v>
      </c>
      <c r="B51" s="26" t="n">
        <v>2019</v>
      </c>
      <c r="C51" s="27" t="s">
        <v>32</v>
      </c>
      <c r="D51" s="28" t="n">
        <v>1981</v>
      </c>
      <c r="E51" s="28" t="n">
        <v>1852</v>
      </c>
      <c r="F51" s="28" t="n">
        <v>1961</v>
      </c>
      <c r="G51" s="28" t="n">
        <v>1770</v>
      </c>
      <c r="H51" s="28" t="n">
        <v>1703</v>
      </c>
      <c r="I51" s="28" t="n">
        <v>1758</v>
      </c>
      <c r="J51" s="28" t="n">
        <v>1762</v>
      </c>
      <c r="K51" s="28" t="n">
        <v>1740</v>
      </c>
      <c r="L51" s="28" t="n">
        <v>1743</v>
      </c>
      <c r="M51" s="28" t="n">
        <v>1698</v>
      </c>
      <c r="N51" s="28" t="n">
        <v>1695</v>
      </c>
      <c r="O51" s="28" t="n">
        <v>1752</v>
      </c>
      <c r="P51" s="28" t="n">
        <v>21415</v>
      </c>
      <c r="Q51" s="10" t="n">
        <f aca="false">SUM(D51:N51)</f>
        <v>19663</v>
      </c>
      <c r="R51" s="25" t="n">
        <v>42</v>
      </c>
      <c r="S51" s="26" t="n">
        <v>2019</v>
      </c>
      <c r="T51" s="27" t="s">
        <v>32</v>
      </c>
      <c r="U51" s="29" t="n">
        <f aca="false">D51/D68</f>
        <v>0.994977398292316</v>
      </c>
      <c r="V51" s="29" t="n">
        <f aca="false">E51/E68</f>
        <v>0.961079398028023</v>
      </c>
      <c r="W51" s="29" t="n">
        <f aca="false">F51/F68</f>
        <v>0.880952380952381</v>
      </c>
      <c r="X51" s="29" t="n">
        <f aca="false">G51/G68</f>
        <v>0.932560590094837</v>
      </c>
      <c r="Y51" s="29" t="n">
        <f aca="false">H51/H68</f>
        <v>0.921038399134667</v>
      </c>
      <c r="Z51" s="29" t="n">
        <f aca="false">I51/I68</f>
        <v>0.952845528455284</v>
      </c>
      <c r="AA51" s="29" t="n">
        <f aca="false">J51/J68</f>
        <v>0.969730324711062</v>
      </c>
      <c r="AB51" s="29" t="n">
        <f aca="false">K51/K68</f>
        <v>0.911471974855946</v>
      </c>
      <c r="AC51" s="29" t="n">
        <f aca="false">L51/L68</f>
        <v>0.990903922683343</v>
      </c>
      <c r="AD51" s="29" t="n">
        <f aca="false">M51/M68</f>
        <v>0.917837837837838</v>
      </c>
      <c r="AE51" s="29" t="n">
        <f aca="false">N51/N68</f>
        <v>0.954929577464789</v>
      </c>
      <c r="AF51" s="29" t="n">
        <f aca="false">O51/O68</f>
        <v>0.969026548672566</v>
      </c>
      <c r="AG51" s="29" t="n">
        <f aca="false">P51/P68</f>
        <v>0.945307671934316</v>
      </c>
      <c r="AH51" s="29" t="n">
        <f aca="false">Q51/Q68</f>
        <v>0.943250503693754</v>
      </c>
      <c r="AI51" s="25" t="n">
        <v>42</v>
      </c>
      <c r="AJ51" s="26" t="n">
        <v>2019</v>
      </c>
      <c r="AK51" s="27" t="s">
        <v>32</v>
      </c>
      <c r="AL51" s="29" t="n">
        <f aca="false">D51/D85</f>
        <v>0.957004830917874</v>
      </c>
      <c r="AM51" s="29" t="n">
        <f aca="false">E51/E85</f>
        <v>0.97320021019443</v>
      </c>
      <c r="AN51" s="29" t="n">
        <f aca="false">F51/F85</f>
        <v>0.997964376590331</v>
      </c>
      <c r="AO51" s="29" t="n">
        <f aca="false">G51/G85</f>
        <v>0.979524073049253</v>
      </c>
      <c r="AP51" s="29" t="n">
        <f aca="false">H51/H85</f>
        <v>0.850224663005492</v>
      </c>
      <c r="AQ51" s="29" t="n">
        <f aca="false">I51/I85</f>
        <v>0.962233169129721</v>
      </c>
      <c r="AR51" s="29" t="n">
        <f aca="false">J51/J85</f>
        <v>0.953979426096372</v>
      </c>
      <c r="AS51" s="29" t="n">
        <f aca="false">K51/K85</f>
        <v>0.955518945634267</v>
      </c>
      <c r="AT51" s="29" t="n">
        <f aca="false">L51/L85</f>
        <v>0.980866629150253</v>
      </c>
      <c r="AU51" s="29" t="n">
        <f aca="false">M51/M85</f>
        <v>0.855415617128463</v>
      </c>
      <c r="AV51" s="29" t="n">
        <f aca="false">N51/N85</f>
        <v>0.877329192546584</v>
      </c>
      <c r="AW51" s="29" t="n">
        <f aca="false">O51/O85</f>
        <v>0.900771208226221</v>
      </c>
      <c r="AX51" s="29" t="n">
        <f aca="false">P51/P85</f>
        <v>0.935888471287475</v>
      </c>
      <c r="AY51" s="29" t="n">
        <f aca="false">Q51/Q85</f>
        <v>0.939150785690405</v>
      </c>
    </row>
    <row r="52" customFormat="false" ht="13.8" hidden="false" customHeight="false" outlineLevel="0" collapsed="false">
      <c r="A52" s="25" t="n">
        <v>43</v>
      </c>
      <c r="B52" s="26" t="n">
        <v>2019</v>
      </c>
      <c r="C52" s="27" t="s">
        <v>33</v>
      </c>
      <c r="D52" s="28" t="n">
        <v>3132</v>
      </c>
      <c r="E52" s="28" t="n">
        <v>2949</v>
      </c>
      <c r="F52" s="28" t="n">
        <v>3129</v>
      </c>
      <c r="G52" s="28" t="n">
        <v>2956</v>
      </c>
      <c r="H52" s="28" t="n">
        <v>2963</v>
      </c>
      <c r="I52" s="28" t="n">
        <v>2908</v>
      </c>
      <c r="J52" s="28" t="n">
        <v>2990</v>
      </c>
      <c r="K52" s="28" t="n">
        <v>2821</v>
      </c>
      <c r="L52" s="28" t="n">
        <v>2769</v>
      </c>
      <c r="M52" s="28" t="n">
        <v>2900</v>
      </c>
      <c r="N52" s="28" t="n">
        <v>2969</v>
      </c>
      <c r="O52" s="28" t="n">
        <v>3066</v>
      </c>
      <c r="P52" s="28" t="n">
        <v>35552</v>
      </c>
      <c r="Q52" s="10" t="n">
        <f aca="false">SUM(D52:N52)</f>
        <v>32486</v>
      </c>
      <c r="R52" s="25" t="n">
        <v>43</v>
      </c>
      <c r="S52" s="26" t="n">
        <v>2019</v>
      </c>
      <c r="T52" s="27" t="s">
        <v>33</v>
      </c>
      <c r="U52" s="29" t="n">
        <f aca="false">D52/D69</f>
        <v>0.97752808988764</v>
      </c>
      <c r="V52" s="29" t="n">
        <f aca="false">E52/E69</f>
        <v>0.97166392092257</v>
      </c>
      <c r="W52" s="29" t="n">
        <f aca="false">F52/F69</f>
        <v>0.834845250800427</v>
      </c>
      <c r="X52" s="29" t="n">
        <f aca="false">G52/G69</f>
        <v>0.95601552393273</v>
      </c>
      <c r="Y52" s="29" t="n">
        <f aca="false">H52/H69</f>
        <v>0.998988536749831</v>
      </c>
      <c r="Z52" s="29" t="n">
        <f aca="false">I52/I69</f>
        <v>1.05822416302766</v>
      </c>
      <c r="AA52" s="29" t="n">
        <f aca="false">J52/J69</f>
        <v>1.01150202976996</v>
      </c>
      <c r="AB52" s="29" t="n">
        <f aca="false">K52/K69</f>
        <v>0.931023102310231</v>
      </c>
      <c r="AC52" s="29" t="n">
        <f aca="false">L52/L69</f>
        <v>1.00984682713348</v>
      </c>
      <c r="AD52" s="29" t="n">
        <f aca="false">M52/M69</f>
        <v>0.980723706459249</v>
      </c>
      <c r="AE52" s="29" t="n">
        <f aca="false">N52/N69</f>
        <v>1.00270178993583</v>
      </c>
      <c r="AF52" s="29" t="n">
        <f aca="false">O52/O69</f>
        <v>1.01759044142051</v>
      </c>
      <c r="AG52" s="29" t="n">
        <f aca="false">P52/P69</f>
        <v>0.975309996708</v>
      </c>
      <c r="AH52" s="29" t="n">
        <f aca="false">Q52/Q69</f>
        <v>0.971500343909806</v>
      </c>
      <c r="AI52" s="25" t="n">
        <v>43</v>
      </c>
      <c r="AJ52" s="26" t="n">
        <v>2019</v>
      </c>
      <c r="AK52" s="27" t="s">
        <v>33</v>
      </c>
      <c r="AL52" s="29" t="n">
        <f aca="false">D52/D86</f>
        <v>0.936043036461446</v>
      </c>
      <c r="AM52" s="29" t="n">
        <f aca="false">E52/E86</f>
        <v>0.983</v>
      </c>
      <c r="AN52" s="29" t="n">
        <f aca="false">F52/F86</f>
        <v>1.024557956778</v>
      </c>
      <c r="AO52" s="29" t="n">
        <f aca="false">G52/G86</f>
        <v>1.02354570637119</v>
      </c>
      <c r="AP52" s="29" t="n">
        <f aca="false">H52/H86</f>
        <v>1.01507365536143</v>
      </c>
      <c r="AQ52" s="29" t="n">
        <f aca="false">I52/I86</f>
        <v>1.02070902070902</v>
      </c>
      <c r="AR52" s="29" t="n">
        <f aca="false">J52/J86</f>
        <v>1.04912280701754</v>
      </c>
      <c r="AS52" s="29" t="n">
        <f aca="false">K52/K86</f>
        <v>1.01219949766774</v>
      </c>
      <c r="AT52" s="29" t="n">
        <f aca="false">L52/L86</f>
        <v>1.02403846153846</v>
      </c>
      <c r="AU52" s="29" t="n">
        <f aca="false">M52/M86</f>
        <v>1.00069013112491</v>
      </c>
      <c r="AV52" s="29" t="n">
        <f aca="false">N52/N86</f>
        <v>1.0539581114661</v>
      </c>
      <c r="AW52" s="29" t="n">
        <f aca="false">O52/O86</f>
        <v>1.0354609929078</v>
      </c>
      <c r="AX52" s="29" t="n">
        <f aca="false">P52/P86</f>
        <v>1.01365722920765</v>
      </c>
      <c r="AY52" s="29" t="n">
        <f aca="false">Q52/Q86</f>
        <v>1.01164673642252</v>
      </c>
    </row>
    <row r="53" customFormat="false" ht="13.8" hidden="false" customHeight="false" outlineLevel="0" collapsed="false">
      <c r="A53" s="25" t="n">
        <v>44</v>
      </c>
      <c r="B53" s="26" t="n">
        <v>2019</v>
      </c>
      <c r="C53" s="27" t="s">
        <v>34</v>
      </c>
      <c r="D53" s="28" t="n">
        <v>4424</v>
      </c>
      <c r="E53" s="28" t="n">
        <v>4060</v>
      </c>
      <c r="F53" s="28" t="n">
        <v>4499</v>
      </c>
      <c r="G53" s="28" t="n">
        <v>3965</v>
      </c>
      <c r="H53" s="28" t="n">
        <v>4014</v>
      </c>
      <c r="I53" s="28" t="n">
        <v>3936</v>
      </c>
      <c r="J53" s="28" t="n">
        <v>4072</v>
      </c>
      <c r="K53" s="28" t="n">
        <v>3904</v>
      </c>
      <c r="L53" s="28" t="n">
        <v>3756</v>
      </c>
      <c r="M53" s="28" t="n">
        <v>4075</v>
      </c>
      <c r="N53" s="28" t="n">
        <v>4065</v>
      </c>
      <c r="O53" s="28" t="n">
        <v>4196</v>
      </c>
      <c r="P53" s="28" t="n">
        <v>48966</v>
      </c>
      <c r="Q53" s="10" t="n">
        <f aca="false">SUM(D53:N53)</f>
        <v>44770</v>
      </c>
      <c r="R53" s="25" t="n">
        <v>44</v>
      </c>
      <c r="S53" s="26" t="n">
        <v>2019</v>
      </c>
      <c r="T53" s="27" t="s">
        <v>34</v>
      </c>
      <c r="U53" s="29" t="n">
        <f aca="false">D53/D70</f>
        <v>1.00728597449909</v>
      </c>
      <c r="V53" s="29" t="n">
        <f aca="false">E53/E70</f>
        <v>0.968973747016706</v>
      </c>
      <c r="W53" s="29" t="n">
        <f aca="false">F53/F70</f>
        <v>0.888779138680363</v>
      </c>
      <c r="X53" s="29" t="n">
        <f aca="false">G53/G70</f>
        <v>0.957729468599034</v>
      </c>
      <c r="Y53" s="29" t="n">
        <f aca="false">H53/H70</f>
        <v>1.00199700449326</v>
      </c>
      <c r="Z53" s="29" t="n">
        <f aca="false">I53/I70</f>
        <v>1.01889723013202</v>
      </c>
      <c r="AA53" s="29" t="n">
        <f aca="false">J53/J70</f>
        <v>1.0046878855169</v>
      </c>
      <c r="AB53" s="29" t="n">
        <f aca="false">K53/K70</f>
        <v>0.963474827245805</v>
      </c>
      <c r="AC53" s="29" t="n">
        <f aca="false">L53/L70</f>
        <v>1</v>
      </c>
      <c r="AD53" s="29" t="n">
        <f aca="false">M53/M70</f>
        <v>1.02593152064451</v>
      </c>
      <c r="AE53" s="29" t="n">
        <f aca="false">N53/N70</f>
        <v>1.03911042944785</v>
      </c>
      <c r="AF53" s="29" t="n">
        <f aca="false">O53/O70</f>
        <v>1.00238891543239</v>
      </c>
      <c r="AG53" s="29" t="n">
        <f aca="false">P53/P70</f>
        <v>0.987536302032914</v>
      </c>
      <c r="AH53" s="29" t="n">
        <f aca="false">Q53/Q70</f>
        <v>0.986166791488612</v>
      </c>
      <c r="AI53" s="25" t="n">
        <v>44</v>
      </c>
      <c r="AJ53" s="26" t="n">
        <v>2019</v>
      </c>
      <c r="AK53" s="27" t="s">
        <v>34</v>
      </c>
      <c r="AL53" s="29" t="n">
        <f aca="false">D53/D87</f>
        <v>0.980931263858093</v>
      </c>
      <c r="AM53" s="29" t="n">
        <f aca="false">E53/E87</f>
        <v>0.990002438429651</v>
      </c>
      <c r="AN53" s="29" t="n">
        <f aca="false">F53/F87</f>
        <v>1.12700400801603</v>
      </c>
      <c r="AO53" s="29" t="n">
        <f aca="false">G53/G87</f>
        <v>1.02348993288591</v>
      </c>
      <c r="AP53" s="29" t="n">
        <f aca="false">H53/H87</f>
        <v>1.0024975024975</v>
      </c>
      <c r="AQ53" s="29" t="n">
        <f aca="false">I53/I87</f>
        <v>1.04458598726115</v>
      </c>
      <c r="AR53" s="29" t="n">
        <f aca="false">J53/J87</f>
        <v>1.05492227979275</v>
      </c>
      <c r="AS53" s="29" t="n">
        <f aca="false">K53/K87</f>
        <v>0.982385505787619</v>
      </c>
      <c r="AT53" s="29" t="n">
        <f aca="false">L53/L87</f>
        <v>1.0547598989048</v>
      </c>
      <c r="AU53" s="29" t="n">
        <f aca="false">M53/M87</f>
        <v>1.04273285568066</v>
      </c>
      <c r="AV53" s="29" t="n">
        <f aca="false">N53/N87</f>
        <v>1.02833291171262</v>
      </c>
      <c r="AW53" s="29" t="n">
        <f aca="false">O53/O87</f>
        <v>1.00238891543239</v>
      </c>
      <c r="AX53" s="29" t="n">
        <f aca="false">P53/P87</f>
        <v>1.02673460401334</v>
      </c>
      <c r="AY53" s="29" t="n">
        <f aca="false">Q53/Q87</f>
        <v>1.02907711757269</v>
      </c>
    </row>
    <row r="54" customFormat="false" ht="13.8" hidden="false" customHeight="false" outlineLevel="0" collapsed="false">
      <c r="A54" s="25" t="n">
        <v>45</v>
      </c>
      <c r="B54" s="26" t="n">
        <v>2019</v>
      </c>
      <c r="C54" s="27" t="s">
        <v>35</v>
      </c>
      <c r="D54" s="28" t="n">
        <v>5824</v>
      </c>
      <c r="E54" s="28" t="n">
        <v>5617</v>
      </c>
      <c r="F54" s="28" t="n">
        <v>5827</v>
      </c>
      <c r="G54" s="28" t="n">
        <v>5340</v>
      </c>
      <c r="H54" s="28" t="n">
        <v>5426</v>
      </c>
      <c r="I54" s="28" t="n">
        <v>5122</v>
      </c>
      <c r="J54" s="28" t="n">
        <v>5527</v>
      </c>
      <c r="K54" s="28" t="n">
        <v>5294</v>
      </c>
      <c r="L54" s="28" t="n">
        <v>5124</v>
      </c>
      <c r="M54" s="28" t="n">
        <v>5361</v>
      </c>
      <c r="N54" s="28" t="n">
        <v>5287</v>
      </c>
      <c r="O54" s="28" t="n">
        <v>5755</v>
      </c>
      <c r="P54" s="28" t="n">
        <v>65504</v>
      </c>
      <c r="Q54" s="10" t="n">
        <f aca="false">SUM(D54:N54)</f>
        <v>59749</v>
      </c>
      <c r="R54" s="25" t="n">
        <v>45</v>
      </c>
      <c r="S54" s="26" t="n">
        <v>2019</v>
      </c>
      <c r="T54" s="27" t="s">
        <v>35</v>
      </c>
      <c r="U54" s="29" t="n">
        <f aca="false">D54/D71</f>
        <v>1.02445030782762</v>
      </c>
      <c r="V54" s="29" t="n">
        <f aca="false">E54/E71</f>
        <v>1.00160485021398</v>
      </c>
      <c r="W54" s="29" t="n">
        <f aca="false">F54/F71</f>
        <v>0.841201097156056</v>
      </c>
      <c r="X54" s="29" t="n">
        <f aca="false">G54/G71</f>
        <v>0.976234003656307</v>
      </c>
      <c r="Y54" s="29" t="n">
        <f aca="false">H54/H71</f>
        <v>1.02319441825382</v>
      </c>
      <c r="Z54" s="29" t="n">
        <f aca="false">I54/I71</f>
        <v>1.0578273440727</v>
      </c>
      <c r="AA54" s="29" t="n">
        <f aca="false">J54/J71</f>
        <v>1.03424401197605</v>
      </c>
      <c r="AB54" s="29" t="n">
        <f aca="false">K54/K71</f>
        <v>0.954561846375766</v>
      </c>
      <c r="AC54" s="29" t="n">
        <f aca="false">L54/L71</f>
        <v>1.02214242968282</v>
      </c>
      <c r="AD54" s="29" t="n">
        <f aca="false">M54/M71</f>
        <v>1.03076331474716</v>
      </c>
      <c r="AE54" s="29" t="n">
        <f aca="false">N54/N71</f>
        <v>1.00877695096356</v>
      </c>
      <c r="AF54" s="29" t="n">
        <f aca="false">O54/O71</f>
        <v>1.05018248175182</v>
      </c>
      <c r="AG54" s="29" t="n">
        <f aca="false">P54/P71</f>
        <v>0.997624124276576</v>
      </c>
      <c r="AH54" s="29" t="n">
        <f aca="false">Q54/Q71</f>
        <v>0.992838152210036</v>
      </c>
      <c r="AI54" s="25" t="n">
        <v>45</v>
      </c>
      <c r="AJ54" s="26" t="n">
        <v>2019</v>
      </c>
      <c r="AK54" s="27" t="s">
        <v>35</v>
      </c>
      <c r="AL54" s="29" t="n">
        <f aca="false">D54/D88</f>
        <v>0.99267087097324</v>
      </c>
      <c r="AM54" s="29" t="n">
        <f aca="false">E54/E88</f>
        <v>1.03711225997046</v>
      </c>
      <c r="AN54" s="29" t="n">
        <f aca="false">F54/F88</f>
        <v>1.06526508226691</v>
      </c>
      <c r="AO54" s="29" t="n">
        <f aca="false">G54/G88</f>
        <v>1.11041796631316</v>
      </c>
      <c r="AP54" s="29" t="n">
        <f aca="false">H54/H88</f>
        <v>1.03293356177422</v>
      </c>
      <c r="AQ54" s="29" t="n">
        <f aca="false">I54/I88</f>
        <v>1.05586477015048</v>
      </c>
      <c r="AR54" s="29" t="n">
        <f aca="false">J54/J88</f>
        <v>1.07843902439024</v>
      </c>
      <c r="AS54" s="29" t="n">
        <f aca="false">K54/K88</f>
        <v>1.03257265457382</v>
      </c>
      <c r="AT54" s="29" t="n">
        <f aca="false">L54/L88</f>
        <v>1.05410409380786</v>
      </c>
      <c r="AU54" s="29" t="n">
        <f aca="false">M54/M88</f>
        <v>1.03554181958663</v>
      </c>
      <c r="AV54" s="29" t="n">
        <f aca="false">N54/N88</f>
        <v>1.00113614845673</v>
      </c>
      <c r="AW54" s="29" t="n">
        <f aca="false">O54/O88</f>
        <v>1.04769706899691</v>
      </c>
      <c r="AX54" s="29" t="n">
        <f aca="false">P54/P88</f>
        <v>1.04422126574207</v>
      </c>
      <c r="AY54" s="29" t="n">
        <f aca="false">Q54/Q88</f>
        <v>1.04388769502245</v>
      </c>
    </row>
    <row r="55" customFormat="false" ht="13.8" hidden="false" customHeight="false" outlineLevel="0" collapsed="false">
      <c r="A55" s="25" t="n">
        <v>46</v>
      </c>
      <c r="B55" s="26" t="n">
        <v>2019</v>
      </c>
      <c r="C55" s="27" t="s">
        <v>36</v>
      </c>
      <c r="D55" s="28" t="n">
        <v>6542</v>
      </c>
      <c r="E55" s="28" t="n">
        <v>6391</v>
      </c>
      <c r="F55" s="28" t="n">
        <v>6703</v>
      </c>
      <c r="G55" s="28" t="n">
        <v>6140</v>
      </c>
      <c r="H55" s="28" t="n">
        <v>6010</v>
      </c>
      <c r="I55" s="28" t="n">
        <v>5746</v>
      </c>
      <c r="J55" s="28" t="n">
        <v>6129</v>
      </c>
      <c r="K55" s="28" t="n">
        <v>5839</v>
      </c>
      <c r="L55" s="28" t="n">
        <v>5593</v>
      </c>
      <c r="M55" s="28" t="n">
        <v>6116</v>
      </c>
      <c r="N55" s="28" t="n">
        <v>6115</v>
      </c>
      <c r="O55" s="28" t="n">
        <v>6566</v>
      </c>
      <c r="P55" s="28" t="n">
        <v>73890</v>
      </c>
      <c r="Q55" s="10" t="n">
        <f aca="false">SUM(D55:N55)</f>
        <v>67324</v>
      </c>
      <c r="R55" s="25" t="n">
        <v>46</v>
      </c>
      <c r="S55" s="26" t="n">
        <v>2019</v>
      </c>
      <c r="T55" s="27" t="s">
        <v>36</v>
      </c>
      <c r="U55" s="29" t="n">
        <f aca="false">D55/D72</f>
        <v>0.980662569329935</v>
      </c>
      <c r="V55" s="29" t="n">
        <f aca="false">E55/E72</f>
        <v>0.929194533294562</v>
      </c>
      <c r="W55" s="29" t="n">
        <f aca="false">F55/F72</f>
        <v>0.8182373046875</v>
      </c>
      <c r="X55" s="29" t="n">
        <f aca="false">G55/G72</f>
        <v>0.975842339478703</v>
      </c>
      <c r="Y55" s="29" t="n">
        <f aca="false">H55/H72</f>
        <v>1.01451721809588</v>
      </c>
      <c r="Z55" s="29" t="n">
        <f aca="false">I55/I72</f>
        <v>1.03438343834383</v>
      </c>
      <c r="AA55" s="29" t="n">
        <f aca="false">J55/J72</f>
        <v>1.00888888888889</v>
      </c>
      <c r="AB55" s="29" t="n">
        <f aca="false">K55/K72</f>
        <v>0.957370060665683</v>
      </c>
      <c r="AC55" s="29" t="n">
        <f aca="false">L55/L72</f>
        <v>1.00197061984952</v>
      </c>
      <c r="AD55" s="29" t="n">
        <f aca="false">M55/M72</f>
        <v>1.02154668448305</v>
      </c>
      <c r="AE55" s="29" t="n">
        <f aca="false">N55/N72</f>
        <v>1.05231457580451</v>
      </c>
      <c r="AF55" s="29" t="n">
        <f aca="false">O55/O72</f>
        <v>1.03060743996233</v>
      </c>
      <c r="AG55" s="29" t="n">
        <f aca="false">P55/P72</f>
        <v>0.979492821824834</v>
      </c>
      <c r="AH55" s="29" t="n">
        <f aca="false">Q55/Q72</f>
        <v>0.974777748819969</v>
      </c>
      <c r="AI55" s="25" t="n">
        <v>46</v>
      </c>
      <c r="AJ55" s="26" t="n">
        <v>2019</v>
      </c>
      <c r="AK55" s="27" t="s">
        <v>36</v>
      </c>
      <c r="AL55" s="29" t="n">
        <f aca="false">D55/D89</f>
        <v>0.860223537146614</v>
      </c>
      <c r="AM55" s="29" t="n">
        <f aca="false">E55/E89</f>
        <v>0.903193894855851</v>
      </c>
      <c r="AN55" s="29" t="n">
        <f aca="false">F55/F89</f>
        <v>1.01223195409242</v>
      </c>
      <c r="AO55" s="29" t="n">
        <f aca="false">G55/G89</f>
        <v>0.991121872477805</v>
      </c>
      <c r="AP55" s="29" t="n">
        <f aca="false">H55/H89</f>
        <v>0.968573730862208</v>
      </c>
      <c r="AQ55" s="29" t="n">
        <f aca="false">I55/I89</f>
        <v>1.02187444424684</v>
      </c>
      <c r="AR55" s="29" t="n">
        <f aca="false">J55/J89</f>
        <v>1.03199191783128</v>
      </c>
      <c r="AS55" s="29" t="n">
        <f aca="false">K55/K89</f>
        <v>0.990668476416695</v>
      </c>
      <c r="AT55" s="29" t="n">
        <f aca="false">L55/L89</f>
        <v>0.96915612545486</v>
      </c>
      <c r="AU55" s="29" t="n">
        <f aca="false">M55/M89</f>
        <v>0.999673095782936</v>
      </c>
      <c r="AV55" s="29" t="n">
        <f aca="false">N55/N89</f>
        <v>1.01645611702128</v>
      </c>
      <c r="AW55" s="29" t="n">
        <f aca="false">O55/O89</f>
        <v>1.00643776824034</v>
      </c>
      <c r="AX55" s="29" t="n">
        <f aca="false">P55/P89</f>
        <v>0.977536116843944</v>
      </c>
      <c r="AY55" s="29" t="n">
        <f aca="false">Q55/Q89</f>
        <v>0.974805977064752</v>
      </c>
    </row>
    <row r="56" customFormat="false" ht="13.8" hidden="false" customHeight="false" outlineLevel="0" collapsed="false">
      <c r="A56" s="25" t="n">
        <v>47</v>
      </c>
      <c r="B56" s="26" t="n">
        <v>2019</v>
      </c>
      <c r="C56" s="27" t="s">
        <v>37</v>
      </c>
      <c r="D56" s="28" t="n">
        <v>11790</v>
      </c>
      <c r="E56" s="28" t="n">
        <v>11199</v>
      </c>
      <c r="F56" s="28" t="n">
        <v>12089</v>
      </c>
      <c r="G56" s="28" t="n">
        <v>10862</v>
      </c>
      <c r="H56" s="28" t="n">
        <v>10606</v>
      </c>
      <c r="I56" s="28" t="n">
        <v>10217</v>
      </c>
      <c r="J56" s="28" t="n">
        <v>10452</v>
      </c>
      <c r="K56" s="28" t="n">
        <v>10041</v>
      </c>
      <c r="L56" s="28" t="n">
        <v>9713</v>
      </c>
      <c r="M56" s="28" t="n">
        <v>10518</v>
      </c>
      <c r="N56" s="28" t="n">
        <v>10513</v>
      </c>
      <c r="O56" s="28" t="n">
        <v>11065</v>
      </c>
      <c r="P56" s="28" t="n">
        <v>129065</v>
      </c>
      <c r="Q56" s="10" t="n">
        <f aca="false">SUM(D56:N56)</f>
        <v>118000</v>
      </c>
      <c r="R56" s="25" t="n">
        <v>47</v>
      </c>
      <c r="S56" s="26" t="n">
        <v>2019</v>
      </c>
      <c r="T56" s="27" t="s">
        <v>37</v>
      </c>
      <c r="U56" s="29" t="n">
        <f aca="false">D56/D73</f>
        <v>0.947596849381128</v>
      </c>
      <c r="V56" s="29" t="n">
        <f aca="false">E56/E73</f>
        <v>0.897355769230769</v>
      </c>
      <c r="W56" s="29" t="n">
        <f aca="false">F56/F73</f>
        <v>0.79023401751863</v>
      </c>
      <c r="X56" s="29" t="n">
        <f aca="false">G56/G73</f>
        <v>0.937429878311901</v>
      </c>
      <c r="Y56" s="29" t="n">
        <f aca="false">H56/H73</f>
        <v>0.98587097973601</v>
      </c>
      <c r="Z56" s="29" t="n">
        <f aca="false">I56/I73</f>
        <v>1.00908641975309</v>
      </c>
      <c r="AA56" s="29" t="n">
        <f aca="false">J56/J73</f>
        <v>0.970653789004458</v>
      </c>
      <c r="AB56" s="29" t="n">
        <f aca="false">K56/K73</f>
        <v>0.893565898371451</v>
      </c>
      <c r="AC56" s="29" t="n">
        <f aca="false">L56/L73</f>
        <v>0.983097165991903</v>
      </c>
      <c r="AD56" s="29" t="n">
        <f aca="false">M56/M73</f>
        <v>0.993764172335601</v>
      </c>
      <c r="AE56" s="29" t="n">
        <f aca="false">N56/N73</f>
        <v>0.981514331061526</v>
      </c>
      <c r="AF56" s="29" t="n">
        <f aca="false">O56/O73</f>
        <v>0.968066491688539</v>
      </c>
      <c r="AG56" s="29" t="n">
        <f aca="false">P56/P73</f>
        <v>0.940021849963583</v>
      </c>
      <c r="AH56" s="29" t="n">
        <f aca="false">Q56/Q73</f>
        <v>0.937475172797331</v>
      </c>
      <c r="AI56" s="25" t="n">
        <v>47</v>
      </c>
      <c r="AJ56" s="26" t="n">
        <v>2019</v>
      </c>
      <c r="AK56" s="27" t="s">
        <v>37</v>
      </c>
      <c r="AL56" s="29" t="n">
        <f aca="false">D56/D90</f>
        <v>0.831335495698773</v>
      </c>
      <c r="AM56" s="29" t="n">
        <f aca="false">E56/E90</f>
        <v>0.839442320665617</v>
      </c>
      <c r="AN56" s="29" t="n">
        <f aca="false">F56/F90</f>
        <v>0.963804512477079</v>
      </c>
      <c r="AO56" s="29" t="n">
        <f aca="false">G56/G90</f>
        <v>0.975657953830953</v>
      </c>
      <c r="AP56" s="29" t="n">
        <f aca="false">H56/H90</f>
        <v>0.930187686370812</v>
      </c>
      <c r="AQ56" s="29" t="n">
        <f aca="false">I56/I90</f>
        <v>0.974625584279309</v>
      </c>
      <c r="AR56" s="29" t="n">
        <f aca="false">J56/J90</f>
        <v>0.964918759231905</v>
      </c>
      <c r="AS56" s="29" t="n">
        <f aca="false">K56/K90</f>
        <v>0.944146685472497</v>
      </c>
      <c r="AT56" s="29" t="n">
        <f aca="false">L56/L90</f>
        <v>0.925929456625357</v>
      </c>
      <c r="AU56" s="29" t="n">
        <f aca="false">M56/M90</f>
        <v>0.949792306303052</v>
      </c>
      <c r="AV56" s="29" t="n">
        <f aca="false">N56/N90</f>
        <v>0.952955039883974</v>
      </c>
      <c r="AW56" s="29" t="n">
        <f aca="false">O56/O90</f>
        <v>0.915597848572611</v>
      </c>
      <c r="AX56" s="29" t="n">
        <f aca="false">P56/P90</f>
        <v>0.926977993564698</v>
      </c>
      <c r="AY56" s="29" t="n">
        <f aca="false">Q56/Q90</f>
        <v>0.928059647494632</v>
      </c>
    </row>
    <row r="57" customFormat="false" ht="13.8" hidden="false" customHeight="false" outlineLevel="0" collapsed="false">
      <c r="A57" s="25" t="n">
        <v>48</v>
      </c>
      <c r="B57" s="26" t="n">
        <v>2019</v>
      </c>
      <c r="C57" s="27" t="s">
        <v>38</v>
      </c>
      <c r="D57" s="28" t="n">
        <v>16152</v>
      </c>
      <c r="E57" s="28" t="n">
        <v>15632</v>
      </c>
      <c r="F57" s="28" t="n">
        <v>16724</v>
      </c>
      <c r="G57" s="28" t="n">
        <v>14947</v>
      </c>
      <c r="H57" s="28" t="n">
        <v>14562</v>
      </c>
      <c r="I57" s="28" t="n">
        <v>14108</v>
      </c>
      <c r="J57" s="28" t="n">
        <v>14949</v>
      </c>
      <c r="K57" s="28" t="n">
        <v>14177</v>
      </c>
      <c r="L57" s="28" t="n">
        <v>13702</v>
      </c>
      <c r="M57" s="28" t="n">
        <v>14922</v>
      </c>
      <c r="N57" s="28" t="n">
        <v>15388</v>
      </c>
      <c r="O57" s="28" t="n">
        <v>16176</v>
      </c>
      <c r="P57" s="28" t="n">
        <v>181439</v>
      </c>
      <c r="Q57" s="10" t="n">
        <f aca="false">SUM(D57:N57)</f>
        <v>165263</v>
      </c>
      <c r="R57" s="25" t="n">
        <v>48</v>
      </c>
      <c r="S57" s="26" t="n">
        <v>2019</v>
      </c>
      <c r="T57" s="27" t="s">
        <v>38</v>
      </c>
      <c r="U57" s="29" t="n">
        <f aca="false">D57/D74</f>
        <v>1.05252182979278</v>
      </c>
      <c r="V57" s="29" t="n">
        <f aca="false">E57/E74</f>
        <v>1.00308008213552</v>
      </c>
      <c r="W57" s="29" t="n">
        <f aca="false">F57/F74</f>
        <v>0.850747787160444</v>
      </c>
      <c r="X57" s="29" t="n">
        <f aca="false">G57/G74</f>
        <v>1.0308275862069</v>
      </c>
      <c r="Y57" s="29" t="n">
        <f aca="false">H57/H74</f>
        <v>1.05376655329619</v>
      </c>
      <c r="Z57" s="29" t="n">
        <f aca="false">I57/I74</f>
        <v>1.10356695869837</v>
      </c>
      <c r="AA57" s="29" t="n">
        <f aca="false">J57/J74</f>
        <v>1.08743725903834</v>
      </c>
      <c r="AB57" s="29" t="n">
        <f aca="false">K57/K74</f>
        <v>0.977724137931035</v>
      </c>
      <c r="AC57" s="29" t="n">
        <f aca="false">L57/L74</f>
        <v>1.04867595285474</v>
      </c>
      <c r="AD57" s="29" t="n">
        <f aca="false">M57/M74</f>
        <v>1.08099101709649</v>
      </c>
      <c r="AE57" s="29" t="n">
        <f aca="false">N57/N74</f>
        <v>1.07676159820866</v>
      </c>
      <c r="AF57" s="29" t="n">
        <f aca="false">O57/O74</f>
        <v>1.03765475655911</v>
      </c>
      <c r="AG57" s="29" t="n">
        <f aca="false">P57/P74</f>
        <v>1.02688920583175</v>
      </c>
      <c r="AH57" s="29" t="n">
        <f aca="false">Q57/Q74</f>
        <v>1.02584746025736</v>
      </c>
      <c r="AI57" s="25" t="n">
        <v>48</v>
      </c>
      <c r="AJ57" s="26" t="n">
        <v>2019</v>
      </c>
      <c r="AK57" s="27" t="s">
        <v>38</v>
      </c>
      <c r="AL57" s="29" t="n">
        <f aca="false">D57/D91</f>
        <v>0.959429759429759</v>
      </c>
      <c r="AM57" s="29" t="n">
        <f aca="false">E57/E91</f>
        <v>0.975414950705104</v>
      </c>
      <c r="AN57" s="29" t="n">
        <f aca="false">F57/F91</f>
        <v>1.14422550629447</v>
      </c>
      <c r="AO57" s="29" t="n">
        <f aca="false">G57/G91</f>
        <v>1.16691388867203</v>
      </c>
      <c r="AP57" s="29" t="n">
        <f aca="false">H57/H91</f>
        <v>1.09160419790105</v>
      </c>
      <c r="AQ57" s="29" t="n">
        <f aca="false">I57/I91</f>
        <v>1.14904707607102</v>
      </c>
      <c r="AR57" s="29" t="n">
        <f aca="false">J57/J91</f>
        <v>1.18737092930898</v>
      </c>
      <c r="AS57" s="29" t="n">
        <f aca="false">K57/K91</f>
        <v>1.12649980135081</v>
      </c>
      <c r="AT57" s="29" t="n">
        <f aca="false">L57/L91</f>
        <v>1.10938385555825</v>
      </c>
      <c r="AU57" s="29" t="n">
        <f aca="false">M57/M91</f>
        <v>1.10320863522106</v>
      </c>
      <c r="AV57" s="29" t="n">
        <f aca="false">N57/N91</f>
        <v>1.14052772013045</v>
      </c>
      <c r="AW57" s="29" t="n">
        <f aca="false">O57/O91</f>
        <v>1.08607492950181</v>
      </c>
      <c r="AX57" s="29" t="n">
        <f aca="false">P57/P91</f>
        <v>1.0973557837694</v>
      </c>
      <c r="AY57" s="29" t="n">
        <f aca="false">Q57/Q91</f>
        <v>1.09847256194831</v>
      </c>
    </row>
    <row r="58" customFormat="false" ht="13.8" hidden="false" customHeight="false" outlineLevel="0" collapsed="false">
      <c r="A58" s="25" t="n">
        <v>49</v>
      </c>
      <c r="B58" s="26" t="n">
        <v>2019</v>
      </c>
      <c r="C58" s="27" t="s">
        <v>39</v>
      </c>
      <c r="D58" s="28" t="n">
        <v>15582</v>
      </c>
      <c r="E58" s="28" t="n">
        <v>14812</v>
      </c>
      <c r="F58" s="28" t="n">
        <v>15852</v>
      </c>
      <c r="G58" s="28" t="n">
        <v>13883</v>
      </c>
      <c r="H58" s="28" t="n">
        <v>13236</v>
      </c>
      <c r="I58" s="28" t="n">
        <v>13055</v>
      </c>
      <c r="J58" s="28" t="n">
        <v>13615</v>
      </c>
      <c r="K58" s="28" t="n">
        <v>13033</v>
      </c>
      <c r="L58" s="28" t="n">
        <v>12550</v>
      </c>
      <c r="M58" s="28" t="n">
        <v>13783</v>
      </c>
      <c r="N58" s="28" t="n">
        <v>14115</v>
      </c>
      <c r="O58" s="28" t="n">
        <v>15410</v>
      </c>
      <c r="P58" s="28" t="n">
        <v>168926</v>
      </c>
      <c r="Q58" s="10" t="n">
        <f aca="false">SUM(D58:N58)</f>
        <v>153516</v>
      </c>
      <c r="R58" s="25" t="n">
        <v>49</v>
      </c>
      <c r="S58" s="26" t="n">
        <v>2019</v>
      </c>
      <c r="T58" s="27" t="s">
        <v>39</v>
      </c>
      <c r="U58" s="29" t="n">
        <f aca="false">D58/D75</f>
        <v>0.988642852610875</v>
      </c>
      <c r="V58" s="29" t="n">
        <f aca="false">E58/E75</f>
        <v>0.929059775450041</v>
      </c>
      <c r="W58" s="29" t="n">
        <f aca="false">F58/F75</f>
        <v>0.771311794472557</v>
      </c>
      <c r="X58" s="29" t="n">
        <f aca="false">G58/G75</f>
        <v>0.954748641771542</v>
      </c>
      <c r="Y58" s="29" t="n">
        <f aca="false">H58/H75</f>
        <v>0.975962247456127</v>
      </c>
      <c r="Z58" s="29" t="n">
        <f aca="false">I58/I75</f>
        <v>1.07043292882912</v>
      </c>
      <c r="AA58" s="29" t="n">
        <f aca="false">J58/J75</f>
        <v>0.996632750164702</v>
      </c>
      <c r="AB58" s="29" t="n">
        <f aca="false">K58/K75</f>
        <v>0.908856345885635</v>
      </c>
      <c r="AC58" s="29" t="n">
        <f aca="false">L58/L75</f>
        <v>1.01258673551719</v>
      </c>
      <c r="AD58" s="29" t="n">
        <f aca="false">M58/M75</f>
        <v>1.04503753127606</v>
      </c>
      <c r="AE58" s="29" t="n">
        <f aca="false">N58/N75</f>
        <v>1.05398745519713</v>
      </c>
      <c r="AF58" s="29" t="n">
        <f aca="false">O58/O75</f>
        <v>1.06005365618766</v>
      </c>
      <c r="AG58" s="29" t="n">
        <f aca="false">P58/P75</f>
        <v>0.970459820300113</v>
      </c>
      <c r="AH58" s="29" t="n">
        <f aca="false">Q58/Q75</f>
        <v>0.962295729356677</v>
      </c>
      <c r="AI58" s="25" t="n">
        <v>49</v>
      </c>
      <c r="AJ58" s="26" t="n">
        <v>2019</v>
      </c>
      <c r="AK58" s="27" t="s">
        <v>39</v>
      </c>
      <c r="AL58" s="29" t="n">
        <f aca="false">D58/D92</f>
        <v>0.830287206266319</v>
      </c>
      <c r="AM58" s="29" t="n">
        <f aca="false">E58/E92</f>
        <v>0.823026059898872</v>
      </c>
      <c r="AN58" s="29" t="n">
        <f aca="false">F58/F92</f>
        <v>1.00826866810838</v>
      </c>
      <c r="AO58" s="29" t="n">
        <f aca="false">G58/G92</f>
        <v>1.03035475731038</v>
      </c>
      <c r="AP58" s="29" t="n">
        <f aca="false">H58/H92</f>
        <v>0.951477248220832</v>
      </c>
      <c r="AQ58" s="29" t="n">
        <f aca="false">I58/I92</f>
        <v>1.04314822213344</v>
      </c>
      <c r="AR58" s="29" t="n">
        <f aca="false">J58/J92</f>
        <v>1.04513702310586</v>
      </c>
      <c r="AS58" s="29" t="n">
        <f aca="false">K58/K92</f>
        <v>1.00276986996999</v>
      </c>
      <c r="AT58" s="29" t="n">
        <f aca="false">L58/L92</f>
        <v>0.987566887000315</v>
      </c>
      <c r="AU58" s="29" t="n">
        <f aca="false">M58/M92</f>
        <v>1.00327558596593</v>
      </c>
      <c r="AV58" s="29" t="n">
        <f aca="false">N58/N92</f>
        <v>1.02453364302824</v>
      </c>
      <c r="AW58" s="29" t="n">
        <f aca="false">O58/O92</f>
        <v>1.00646593952061</v>
      </c>
      <c r="AX58" s="29" t="n">
        <f aca="false">P58/P92</f>
        <v>0.971151635008968</v>
      </c>
      <c r="AY58" s="29" t="n">
        <f aca="false">Q58/Q92</f>
        <v>0.967743155585534</v>
      </c>
    </row>
    <row r="59" customFormat="false" ht="13.8" hidden="false" customHeight="false" outlineLevel="0" collapsed="false">
      <c r="A59" s="25" t="n">
        <v>50</v>
      </c>
      <c r="B59" s="26" t="n">
        <v>2019</v>
      </c>
      <c r="C59" s="27" t="s">
        <v>40</v>
      </c>
      <c r="D59" s="28" t="n">
        <v>11986</v>
      </c>
      <c r="E59" s="28" t="n">
        <v>11402</v>
      </c>
      <c r="F59" s="28" t="n">
        <v>12319</v>
      </c>
      <c r="G59" s="28" t="n">
        <v>10703</v>
      </c>
      <c r="H59" s="28" t="n">
        <v>10492</v>
      </c>
      <c r="I59" s="28" t="n">
        <v>9980</v>
      </c>
      <c r="J59" s="28" t="n">
        <v>10611</v>
      </c>
      <c r="K59" s="28" t="n">
        <v>10048</v>
      </c>
      <c r="L59" s="28" t="n">
        <v>9768</v>
      </c>
      <c r="M59" s="28" t="n">
        <v>10727</v>
      </c>
      <c r="N59" s="28" t="n">
        <v>11234</v>
      </c>
      <c r="O59" s="28" t="n">
        <v>11987</v>
      </c>
      <c r="P59" s="28" t="n">
        <v>131257</v>
      </c>
      <c r="Q59" s="10" t="n">
        <f aca="false">SUM(D59:N59)</f>
        <v>119270</v>
      </c>
      <c r="R59" s="25" t="n">
        <v>50</v>
      </c>
      <c r="S59" s="26" t="n">
        <v>2019</v>
      </c>
      <c r="T59" s="27" t="s">
        <v>40</v>
      </c>
      <c r="U59" s="29" t="n">
        <f aca="false">D59/D76</f>
        <v>1.01344381499958</v>
      </c>
      <c r="V59" s="29" t="n">
        <f aca="false">E59/E76</f>
        <v>0.91870115220369</v>
      </c>
      <c r="W59" s="29" t="n">
        <f aca="false">F59/F76</f>
        <v>0.776684950507534</v>
      </c>
      <c r="X59" s="29" t="n">
        <f aca="false">G59/G76</f>
        <v>0.979321072376247</v>
      </c>
      <c r="Y59" s="29" t="n">
        <f aca="false">H59/H76</f>
        <v>1.06550218340611</v>
      </c>
      <c r="Z59" s="29" t="n">
        <f aca="false">I59/I76</f>
        <v>1.08856893542757</v>
      </c>
      <c r="AA59" s="29" t="n">
        <f aca="false">J59/J76</f>
        <v>1.0255146419252</v>
      </c>
      <c r="AB59" s="29" t="n">
        <f aca="false">K59/K76</f>
        <v>0.937575814127088</v>
      </c>
      <c r="AC59" s="29" t="n">
        <f aca="false">L59/L76</f>
        <v>1.04092071611253</v>
      </c>
      <c r="AD59" s="29" t="n">
        <f aca="false">M59/M76</f>
        <v>1.07863247863248</v>
      </c>
      <c r="AE59" s="29" t="n">
        <f aca="false">N59/N76</f>
        <v>1.11161686127053</v>
      </c>
      <c r="AF59" s="29" t="n">
        <f aca="false">O59/O76</f>
        <v>1.04882316913116</v>
      </c>
      <c r="AG59" s="29" t="n">
        <f aca="false">P59/P76</f>
        <v>0.994589720468891</v>
      </c>
      <c r="AH59" s="29" t="n">
        <f aca="false">Q59/Q76</f>
        <v>0.989447661396028</v>
      </c>
      <c r="AI59" s="25" t="n">
        <v>50</v>
      </c>
      <c r="AJ59" s="26" t="n">
        <v>2019</v>
      </c>
      <c r="AK59" s="27" t="s">
        <v>40</v>
      </c>
      <c r="AL59" s="29" t="n">
        <f aca="false">D59/D93</f>
        <v>0.835377752996933</v>
      </c>
      <c r="AM59" s="29" t="n">
        <f aca="false">E59/E93</f>
        <v>0.824797453703704</v>
      </c>
      <c r="AN59" s="29" t="n">
        <f aca="false">F59/F93</f>
        <v>1.07159011830202</v>
      </c>
      <c r="AO59" s="29" t="n">
        <f aca="false">G59/G93</f>
        <v>1.08362863217576</v>
      </c>
      <c r="AP59" s="29" t="n">
        <f aca="false">H59/H93</f>
        <v>1.0494098819764</v>
      </c>
      <c r="AQ59" s="29" t="n">
        <f aca="false">I59/I93</f>
        <v>1.07450473729544</v>
      </c>
      <c r="AR59" s="29" t="n">
        <f aca="false">J59/J93</f>
        <v>1.15349494510273</v>
      </c>
      <c r="AS59" s="29" t="n">
        <f aca="false">K59/K93</f>
        <v>1.08474576271186</v>
      </c>
      <c r="AT59" s="29" t="n">
        <f aca="false">L59/L93</f>
        <v>1.07778881165177</v>
      </c>
      <c r="AU59" s="29" t="n">
        <f aca="false">M59/M93</f>
        <v>1.04868511095904</v>
      </c>
      <c r="AV59" s="29" t="n">
        <f aca="false">N59/N93</f>
        <v>1.10964045831687</v>
      </c>
      <c r="AW59" s="29" t="n">
        <f aca="false">O59/O93</f>
        <v>1.07545307733716</v>
      </c>
      <c r="AX59" s="29" t="n">
        <f aca="false">P59/P93</f>
        <v>1.02660826717766</v>
      </c>
      <c r="AY59" s="29" t="n">
        <f aca="false">Q59/Q93</f>
        <v>1.02194346622797</v>
      </c>
    </row>
    <row r="60" customFormat="false" ht="13.8" hidden="false" customHeight="false" outlineLevel="0" collapsed="false">
      <c r="A60" s="25" t="n">
        <v>51</v>
      </c>
      <c r="B60" s="26" t="n">
        <v>2019</v>
      </c>
      <c r="C60" s="27" t="s">
        <v>41</v>
      </c>
      <c r="D60" s="28" t="n">
        <v>5051</v>
      </c>
      <c r="E60" s="28" t="n">
        <v>4620</v>
      </c>
      <c r="F60" s="28" t="n">
        <v>5031</v>
      </c>
      <c r="G60" s="28" t="n">
        <v>4433</v>
      </c>
      <c r="H60" s="28" t="n">
        <v>4271</v>
      </c>
      <c r="I60" s="28" t="n">
        <v>4128</v>
      </c>
      <c r="J60" s="28" t="n">
        <v>4374</v>
      </c>
      <c r="K60" s="28" t="n">
        <v>4071</v>
      </c>
      <c r="L60" s="28" t="n">
        <v>3960</v>
      </c>
      <c r="M60" s="28" t="n">
        <v>4469</v>
      </c>
      <c r="N60" s="28" t="n">
        <v>4575</v>
      </c>
      <c r="O60" s="28" t="n">
        <v>4889</v>
      </c>
      <c r="P60" s="28" t="n">
        <v>53872</v>
      </c>
      <c r="Q60" s="10" t="n">
        <f aca="false">SUM(D60:N60)</f>
        <v>48983</v>
      </c>
      <c r="R60" s="25" t="n">
        <v>51</v>
      </c>
      <c r="S60" s="26" t="n">
        <v>2019</v>
      </c>
      <c r="T60" s="27" t="s">
        <v>41</v>
      </c>
      <c r="U60" s="29" t="n">
        <f aca="false">D60/D77</f>
        <v>1.03930041152263</v>
      </c>
      <c r="V60" s="29" t="n">
        <f aca="false">E60/E77</f>
        <v>0.886075949367089</v>
      </c>
      <c r="W60" s="29" t="n">
        <f aca="false">F60/F77</f>
        <v>0.756882804272604</v>
      </c>
      <c r="X60" s="29" t="n">
        <f aca="false">G60/G77</f>
        <v>0.979668508287293</v>
      </c>
      <c r="Y60" s="29" t="n">
        <f aca="false">H60/H77</f>
        <v>1.05613254203759</v>
      </c>
      <c r="Z60" s="29" t="n">
        <f aca="false">I60/I77</f>
        <v>1.11057304277643</v>
      </c>
      <c r="AA60" s="29" t="n">
        <f aca="false">J60/J77</f>
        <v>1.05372199470007</v>
      </c>
      <c r="AB60" s="29" t="n">
        <f aca="false">K60/K77</f>
        <v>0.943671766342142</v>
      </c>
      <c r="AC60" s="29" t="n">
        <f aca="false">L60/L77</f>
        <v>1.0454065469905</v>
      </c>
      <c r="AD60" s="29" t="n">
        <f aca="false">M60/M77</f>
        <v>1.0980343980344</v>
      </c>
      <c r="AE60" s="29" t="n">
        <f aca="false">N60/N77</f>
        <v>1.10614119922631</v>
      </c>
      <c r="AF60" s="29" t="n">
        <f aca="false">O60/O77</f>
        <v>1.03977031050617</v>
      </c>
      <c r="AG60" s="29" t="n">
        <f aca="false">P60/P77</f>
        <v>0.994535519125683</v>
      </c>
      <c r="AH60" s="29" t="n">
        <f aca="false">Q60/Q77</f>
        <v>0.990235717462499</v>
      </c>
      <c r="AI60" s="25" t="n">
        <v>51</v>
      </c>
      <c r="AJ60" s="26" t="n">
        <v>2019</v>
      </c>
      <c r="AK60" s="27" t="s">
        <v>41</v>
      </c>
      <c r="AL60" s="29" t="n">
        <f aca="false">D60/D94</f>
        <v>0.891930072399788</v>
      </c>
      <c r="AM60" s="29" t="n">
        <f aca="false">E60/E94</f>
        <v>0.856983861992209</v>
      </c>
      <c r="AN60" s="29" t="n">
        <f aca="false">F60/F94</f>
        <v>1.07522974994657</v>
      </c>
      <c r="AO60" s="29" t="n">
        <f aca="false">G60/G94</f>
        <v>1.18181818181818</v>
      </c>
      <c r="AP60" s="29" t="n">
        <f aca="false">H60/H94</f>
        <v>1.09009698825932</v>
      </c>
      <c r="AQ60" s="29" t="n">
        <f aca="false">I60/I94</f>
        <v>1.157599551318</v>
      </c>
      <c r="AR60" s="29" t="n">
        <f aca="false">J60/J94</f>
        <v>1.20995850622407</v>
      </c>
      <c r="AS60" s="29" t="n">
        <f aca="false">K60/K94</f>
        <v>1.06682389937107</v>
      </c>
      <c r="AT60" s="29" t="n">
        <f aca="false">L60/L94</f>
        <v>1.10367892976589</v>
      </c>
      <c r="AU60" s="29" t="n">
        <f aca="false">M60/M94</f>
        <v>1.1010101010101</v>
      </c>
      <c r="AV60" s="29" t="n">
        <f aca="false">N60/N94</f>
        <v>1.11286791534906</v>
      </c>
      <c r="AW60" s="29" t="n">
        <f aca="false">O60/O94</f>
        <v>1.0840354767184</v>
      </c>
      <c r="AX60" s="29" t="n">
        <f aca="false">P60/P94</f>
        <v>1.0632561627884</v>
      </c>
      <c r="AY60" s="29" t="n">
        <f aca="false">Q60/Q94</f>
        <v>1.06122581623589</v>
      </c>
    </row>
    <row r="61" customFormat="false" ht="13.8" hidden="false" customHeight="false" outlineLevel="0" collapsed="false">
      <c r="A61" s="30" t="n">
        <v>52</v>
      </c>
      <c r="B61" s="41" t="n">
        <v>2018</v>
      </c>
      <c r="C61" s="32" t="s">
        <v>3</v>
      </c>
      <c r="D61" s="33" t="n">
        <v>84973</v>
      </c>
      <c r="E61" s="33" t="n">
        <v>85799</v>
      </c>
      <c r="F61" s="33" t="n">
        <v>107104</v>
      </c>
      <c r="G61" s="33" t="n">
        <v>79539</v>
      </c>
      <c r="H61" s="33" t="n">
        <v>74648</v>
      </c>
      <c r="I61" s="33" t="n">
        <v>69328</v>
      </c>
      <c r="J61" s="33" t="n">
        <v>75605</v>
      </c>
      <c r="K61" s="33" t="n">
        <v>78370</v>
      </c>
      <c r="L61" s="33" t="n">
        <v>69708</v>
      </c>
      <c r="M61" s="33" t="n">
        <v>74039</v>
      </c>
      <c r="N61" s="33" t="n">
        <v>74762</v>
      </c>
      <c r="O61" s="33" t="n">
        <v>80999</v>
      </c>
      <c r="P61" s="33" t="n">
        <v>954874</v>
      </c>
      <c r="Q61" s="10" t="n">
        <f aca="false">SUM(D61:N61)</f>
        <v>873875</v>
      </c>
      <c r="R61" s="30" t="n">
        <v>52</v>
      </c>
      <c r="S61" s="41" t="n">
        <v>2018</v>
      </c>
      <c r="T61" s="32" t="s">
        <v>3</v>
      </c>
      <c r="U61" s="34" t="n">
        <f aca="false">D61/D78</f>
        <v>0.884831255922443</v>
      </c>
      <c r="V61" s="34" t="n">
        <f aca="false">E61/E78</f>
        <v>0.946496927710179</v>
      </c>
      <c r="W61" s="34" t="n">
        <f aca="false">F61/F78</f>
        <v>1.29143656401476</v>
      </c>
      <c r="X61" s="34" t="n">
        <f aca="false">G61/G78</f>
        <v>1.0865389869406</v>
      </c>
      <c r="Y61" s="34" t="n">
        <f aca="false">H61/H78</f>
        <v>0.986324537875084</v>
      </c>
      <c r="Z61" s="34" t="n">
        <f aca="false">I61/I78</f>
        <v>0.995462638561829</v>
      </c>
      <c r="AA61" s="34" t="n">
        <f aca="false">J61/J78</f>
        <v>1.05873044769013</v>
      </c>
      <c r="AB61" s="34" t="n">
        <f aca="false">K61/K78</f>
        <v>1.09626790510295</v>
      </c>
      <c r="AC61" s="34" t="n">
        <f aca="false">L61/L78</f>
        <v>1.00456831577582</v>
      </c>
      <c r="AD61" s="34" t="n">
        <f aca="false">M61/M78</f>
        <v>0.984181632083372</v>
      </c>
      <c r="AE61" s="34" t="n">
        <f aca="false">N61/N78</f>
        <v>0.996999479909851</v>
      </c>
      <c r="AF61" s="34" t="n">
        <f aca="false">O61/O78</f>
        <v>0.992513172405343</v>
      </c>
      <c r="AG61" s="34" t="n">
        <f aca="false">P61/P78</f>
        <v>1.02425388543791</v>
      </c>
      <c r="AH61" s="24" t="n">
        <f aca="false">Q61/Q78</f>
        <v>1.02729902792325</v>
      </c>
      <c r="AI61" s="30" t="n">
        <v>52</v>
      </c>
      <c r="AJ61" s="41" t="n">
        <v>2018</v>
      </c>
      <c r="AK61" s="32" t="s">
        <v>3</v>
      </c>
      <c r="AL61" s="34" t="n">
        <f aca="false">D61/D95</f>
        <v>1.03952680384625</v>
      </c>
      <c r="AM61" s="34" t="n">
        <f aca="false">E61/E95</f>
        <v>1.11981362325272</v>
      </c>
      <c r="AN61" s="34" t="n">
        <f aca="false">F61/F95</f>
        <v>1.28010708992685</v>
      </c>
      <c r="AO61" s="34" t="n">
        <f aca="false">G61/G95</f>
        <v>1.05608444532962</v>
      </c>
      <c r="AP61" s="34" t="n">
        <f aca="false">H61/H95</f>
        <v>1.00165045286817</v>
      </c>
      <c r="AQ61" s="34" t="n">
        <f aca="false">I61/I95</f>
        <v>1.00205243835458</v>
      </c>
      <c r="AR61" s="34" t="n">
        <f aca="false">J61/J95</f>
        <v>1.04829316990655</v>
      </c>
      <c r="AS61" s="34" t="n">
        <f aca="false">K61/K95</f>
        <v>1.09923557051687</v>
      </c>
      <c r="AT61" s="34" t="n">
        <f aca="false">L61/L95</f>
        <v>1.00971942581514</v>
      </c>
      <c r="AU61" s="34" t="n">
        <f aca="false">M61/M95</f>
        <v>0.974184550203287</v>
      </c>
      <c r="AV61" s="34" t="n">
        <f aca="false">N61/N95</f>
        <v>0.970304996755354</v>
      </c>
      <c r="AW61" s="34" t="n">
        <f aca="false">O61/O95</f>
        <v>0.960397917926463</v>
      </c>
      <c r="AX61" s="34" t="n">
        <f aca="false">P61/P95</f>
        <v>1.04827648290315</v>
      </c>
      <c r="AY61" s="24" t="n">
        <f aca="false">AH61/AH78</f>
        <v>0.998202891802233</v>
      </c>
    </row>
    <row r="62" customFormat="false" ht="13.8" hidden="false" customHeight="false" outlineLevel="0" collapsed="false">
      <c r="A62" s="35" t="n">
        <v>53</v>
      </c>
      <c r="B62" s="31" t="n">
        <v>2018</v>
      </c>
      <c r="C62" s="36" t="s">
        <v>26</v>
      </c>
      <c r="D62" s="37" t="n">
        <v>314</v>
      </c>
      <c r="E62" s="37" t="n">
        <v>288</v>
      </c>
      <c r="F62" s="37" t="n">
        <v>329</v>
      </c>
      <c r="G62" s="37" t="n">
        <v>303</v>
      </c>
      <c r="H62" s="37" t="n">
        <v>263</v>
      </c>
      <c r="I62" s="37" t="n">
        <v>322</v>
      </c>
      <c r="J62" s="37" t="n">
        <v>311</v>
      </c>
      <c r="K62" s="37" t="n">
        <v>309</v>
      </c>
      <c r="L62" s="37" t="n">
        <v>269</v>
      </c>
      <c r="M62" s="37" t="n">
        <v>312</v>
      </c>
      <c r="N62" s="37" t="n">
        <v>293</v>
      </c>
      <c r="O62" s="37" t="n">
        <v>300</v>
      </c>
      <c r="P62" s="37" t="n">
        <v>3613</v>
      </c>
      <c r="Q62" s="10" t="n">
        <f aca="false">SUM(D62:N62)</f>
        <v>3313</v>
      </c>
      <c r="R62" s="35" t="n">
        <v>53</v>
      </c>
      <c r="S62" s="31" t="n">
        <v>2018</v>
      </c>
      <c r="T62" s="36" t="s">
        <v>26</v>
      </c>
      <c r="U62" s="39" t="n">
        <f aca="false">D62/D79</f>
        <v>0.931750741839763</v>
      </c>
      <c r="V62" s="39" t="n">
        <f aca="false">E62/E79</f>
        <v>1.02857142857143</v>
      </c>
      <c r="W62" s="39" t="n">
        <f aca="false">F62/F79</f>
        <v>0.926760563380282</v>
      </c>
      <c r="X62" s="39" t="n">
        <f aca="false">G62/G79</f>
        <v>1.02364864864865</v>
      </c>
      <c r="Y62" s="39" t="n">
        <f aca="false">H62/H79</f>
        <v>0.88255033557047</v>
      </c>
      <c r="Z62" s="39" t="n">
        <f aca="false">I62/I79</f>
        <v>1.1219512195122</v>
      </c>
      <c r="AA62" s="39" t="n">
        <f aca="false">J62/J79</f>
        <v>1.02302631578947</v>
      </c>
      <c r="AB62" s="39" t="n">
        <f aca="false">K62/K79</f>
        <v>1.04040404040404</v>
      </c>
      <c r="AC62" s="39" t="n">
        <f aca="false">L62/L79</f>
        <v>1</v>
      </c>
      <c r="AD62" s="39" t="n">
        <f aca="false">M62/M79</f>
        <v>1.05050505050505</v>
      </c>
      <c r="AE62" s="39" t="n">
        <f aca="false">N62/N79</f>
        <v>1.19105691056911</v>
      </c>
      <c r="AF62" s="39" t="n">
        <f aca="false">O62/O79</f>
        <v>0.977198697068404</v>
      </c>
      <c r="AG62" s="39" t="n">
        <f aca="false">P62/P79</f>
        <v>1.01119507416737</v>
      </c>
      <c r="AH62" s="29" t="n">
        <f aca="false">Q62/Q79</f>
        <v>1.01439069197795</v>
      </c>
      <c r="AI62" s="35" t="n">
        <v>53</v>
      </c>
      <c r="AJ62" s="31" t="n">
        <v>2018</v>
      </c>
      <c r="AK62" s="36" t="s">
        <v>26</v>
      </c>
      <c r="AL62" s="39" t="n">
        <f aca="false">D62/D96</f>
        <v>1.05369127516779</v>
      </c>
      <c r="AM62" s="39" t="n">
        <f aca="false">E62/E96</f>
        <v>0.95364238410596</v>
      </c>
      <c r="AN62" s="39" t="n">
        <f aca="false">F62/F96</f>
        <v>0.882037533512064</v>
      </c>
      <c r="AO62" s="39" t="n">
        <f aca="false">G62/G96</f>
        <v>1.03412969283276</v>
      </c>
      <c r="AP62" s="39" t="n">
        <f aca="false">H62/H96</f>
        <v>0.811728395061728</v>
      </c>
      <c r="AQ62" s="39" t="n">
        <f aca="false">I62/I96</f>
        <v>1.08053691275168</v>
      </c>
      <c r="AR62" s="39" t="n">
        <f aca="false">J62/J96</f>
        <v>0.945288753799392</v>
      </c>
      <c r="AS62" s="39" t="n">
        <f aca="false">K62/K96</f>
        <v>1.00980392156863</v>
      </c>
      <c r="AT62" s="39" t="n">
        <f aca="false">L62/L96</f>
        <v>0.859424920127795</v>
      </c>
      <c r="AU62" s="39" t="n">
        <f aca="false">M62/M96</f>
        <v>1.01960784313725</v>
      </c>
      <c r="AV62" s="39" t="n">
        <f aca="false">N62/N96</f>
        <v>0.909937888198758</v>
      </c>
      <c r="AW62" s="39" t="n">
        <f aca="false">O62/O96</f>
        <v>0.900900900900901</v>
      </c>
      <c r="AX62" s="39" t="n">
        <f aca="false">P62/P96</f>
        <v>0.951540690018435</v>
      </c>
      <c r="AY62" s="29" t="n">
        <f aca="false">AH62/AH79</f>
        <v>1.07588773944018</v>
      </c>
    </row>
    <row r="63" customFormat="false" ht="13.8" hidden="false" customHeight="false" outlineLevel="0" collapsed="false">
      <c r="A63" s="35" t="n">
        <v>54</v>
      </c>
      <c r="B63" s="31" t="n">
        <v>2018</v>
      </c>
      <c r="C63" s="36" t="s">
        <v>27</v>
      </c>
      <c r="D63" s="37" t="n">
        <v>386</v>
      </c>
      <c r="E63" s="37" t="n">
        <v>329</v>
      </c>
      <c r="F63" s="37" t="n">
        <v>377</v>
      </c>
      <c r="G63" s="37" t="n">
        <v>357</v>
      </c>
      <c r="H63" s="37" t="n">
        <v>355</v>
      </c>
      <c r="I63" s="37" t="n">
        <v>345</v>
      </c>
      <c r="J63" s="37" t="n">
        <v>370</v>
      </c>
      <c r="K63" s="37" t="n">
        <v>371</v>
      </c>
      <c r="L63" s="37" t="n">
        <v>329</v>
      </c>
      <c r="M63" s="37" t="n">
        <v>336</v>
      </c>
      <c r="N63" s="37" t="n">
        <v>323</v>
      </c>
      <c r="O63" s="37" t="n">
        <v>324</v>
      </c>
      <c r="P63" s="37" t="n">
        <v>4202</v>
      </c>
      <c r="Q63" s="10" t="n">
        <f aca="false">SUM(D63:N63)</f>
        <v>3878</v>
      </c>
      <c r="R63" s="35" t="n">
        <v>54</v>
      </c>
      <c r="S63" s="31" t="n">
        <v>2018</v>
      </c>
      <c r="T63" s="36" t="s">
        <v>27</v>
      </c>
      <c r="U63" s="39" t="n">
        <f aca="false">D63/D80</f>
        <v>0.972292191435768</v>
      </c>
      <c r="V63" s="39" t="n">
        <f aca="false">E63/E80</f>
        <v>0.950867052023121</v>
      </c>
      <c r="W63" s="39" t="n">
        <f aca="false">F63/F80</f>
        <v>1.10233918128655</v>
      </c>
      <c r="X63" s="39" t="n">
        <f aca="false">G63/G80</f>
        <v>1.07207207207207</v>
      </c>
      <c r="Y63" s="39" t="n">
        <f aca="false">H63/H80</f>
        <v>0.991620111731844</v>
      </c>
      <c r="Z63" s="39" t="n">
        <f aca="false">I63/I80</f>
        <v>0.974576271186441</v>
      </c>
      <c r="AA63" s="39" t="n">
        <f aca="false">J63/J80</f>
        <v>1.1144578313253</v>
      </c>
      <c r="AB63" s="39" t="n">
        <f aca="false">K63/K80</f>
        <v>1.07848837209302</v>
      </c>
      <c r="AC63" s="39" t="n">
        <f aca="false">L63/L80</f>
        <v>0.937321937321937</v>
      </c>
      <c r="AD63" s="39" t="n">
        <f aca="false">M63/M80</f>
        <v>1.05</v>
      </c>
      <c r="AE63" s="39" t="n">
        <f aca="false">N63/N80</f>
        <v>0.993846153846154</v>
      </c>
      <c r="AF63" s="39" t="n">
        <f aca="false">O63/O80</f>
        <v>0.917847025495751</v>
      </c>
      <c r="AG63" s="39" t="n">
        <f aca="false">P63/P80</f>
        <v>1.01131167268351</v>
      </c>
      <c r="AH63" s="29" t="n">
        <f aca="false">Q63/Q80</f>
        <v>1.01998947922146</v>
      </c>
      <c r="AI63" s="35" t="n">
        <v>54</v>
      </c>
      <c r="AJ63" s="31" t="n">
        <v>2018</v>
      </c>
      <c r="AK63" s="36" t="s">
        <v>27</v>
      </c>
      <c r="AL63" s="39" t="n">
        <f aca="false">D63/D97</f>
        <v>1.07520891364903</v>
      </c>
      <c r="AM63" s="39" t="n">
        <f aca="false">E63/E97</f>
        <v>0.970501474926254</v>
      </c>
      <c r="AN63" s="39" t="n">
        <f aca="false">F63/F97</f>
        <v>1.05013927576602</v>
      </c>
      <c r="AO63" s="39" t="n">
        <f aca="false">G63/G97</f>
        <v>1.10185185185185</v>
      </c>
      <c r="AP63" s="39" t="n">
        <f aca="false">H63/H97</f>
        <v>0.91025641025641</v>
      </c>
      <c r="AQ63" s="39" t="n">
        <f aca="false">I63/I97</f>
        <v>0.985714285714286</v>
      </c>
      <c r="AR63" s="39" t="n">
        <f aca="false">J63/J97</f>
        <v>0.927318295739348</v>
      </c>
      <c r="AS63" s="39" t="n">
        <f aca="false">K63/K97</f>
        <v>1.0027027027027</v>
      </c>
      <c r="AT63" s="39" t="n">
        <f aca="false">L63/L97</f>
        <v>0.86578947368421</v>
      </c>
      <c r="AU63" s="39" t="n">
        <f aca="false">M63/M97</f>
        <v>0.875</v>
      </c>
      <c r="AV63" s="39" t="n">
        <f aca="false">N63/N97</f>
        <v>0.872972972972973</v>
      </c>
      <c r="AW63" s="39" t="n">
        <f aca="false">O63/O97</f>
        <v>0.931034482758621</v>
      </c>
      <c r="AX63" s="39" t="n">
        <f aca="false">P63/P97</f>
        <v>0.961116193961574</v>
      </c>
      <c r="AY63" s="29" t="n">
        <f aca="false">AH63/AH80</f>
        <v>1.07954699221125</v>
      </c>
    </row>
    <row r="64" customFormat="false" ht="13.8" hidden="false" customHeight="false" outlineLevel="0" collapsed="false">
      <c r="A64" s="35" t="n">
        <v>55</v>
      </c>
      <c r="B64" s="31" t="n">
        <v>2018</v>
      </c>
      <c r="C64" s="36" t="s">
        <v>28</v>
      </c>
      <c r="D64" s="37" t="n">
        <v>243</v>
      </c>
      <c r="E64" s="37" t="n">
        <v>194</v>
      </c>
      <c r="F64" s="37" t="n">
        <v>248</v>
      </c>
      <c r="G64" s="37" t="n">
        <v>209</v>
      </c>
      <c r="H64" s="37" t="n">
        <v>229</v>
      </c>
      <c r="I64" s="37" t="n">
        <v>210</v>
      </c>
      <c r="J64" s="37" t="n">
        <v>240</v>
      </c>
      <c r="K64" s="37" t="n">
        <v>231</v>
      </c>
      <c r="L64" s="37" t="n">
        <v>199</v>
      </c>
      <c r="M64" s="37" t="n">
        <v>209</v>
      </c>
      <c r="N64" s="37" t="n">
        <v>208</v>
      </c>
      <c r="O64" s="37" t="n">
        <v>217</v>
      </c>
      <c r="P64" s="37" t="n">
        <v>2637</v>
      </c>
      <c r="Q64" s="10" t="n">
        <f aca="false">SUM(D64:N64)</f>
        <v>2420</v>
      </c>
      <c r="R64" s="35" t="n">
        <v>55</v>
      </c>
      <c r="S64" s="31" t="n">
        <v>2018</v>
      </c>
      <c r="T64" s="36" t="s">
        <v>28</v>
      </c>
      <c r="U64" s="39" t="n">
        <f aca="false">D64/D81</f>
        <v>1.04741379310345</v>
      </c>
      <c r="V64" s="39" t="n">
        <f aca="false">E64/E81</f>
        <v>0.93719806763285</v>
      </c>
      <c r="W64" s="39" t="n">
        <f aca="false">F64/F81</f>
        <v>1.02904564315353</v>
      </c>
      <c r="X64" s="39" t="n">
        <f aca="false">G64/G81</f>
        <v>0.829365079365079</v>
      </c>
      <c r="Y64" s="39" t="n">
        <f aca="false">H64/H81</f>
        <v>0.946280991735537</v>
      </c>
      <c r="Z64" s="39" t="n">
        <f aca="false">I64/I81</f>
        <v>0.857142857142857</v>
      </c>
      <c r="AA64" s="39" t="n">
        <f aca="false">J64/J81</f>
        <v>1.05726872246696</v>
      </c>
      <c r="AB64" s="39" t="n">
        <f aca="false">K64/K81</f>
        <v>1.02212389380531</v>
      </c>
      <c r="AC64" s="39" t="n">
        <f aca="false">L64/L81</f>
        <v>0.91705069124424</v>
      </c>
      <c r="AD64" s="39" t="n">
        <f aca="false">M64/M81</f>
        <v>0.995238095238095</v>
      </c>
      <c r="AE64" s="39" t="n">
        <f aca="false">N64/N81</f>
        <v>0.985781990521327</v>
      </c>
      <c r="AF64" s="39" t="n">
        <f aca="false">O64/O81</f>
        <v>1.06896551724138</v>
      </c>
      <c r="AG64" s="39" t="n">
        <f aca="false">P64/P81</f>
        <v>0.971986730556579</v>
      </c>
      <c r="AH64" s="29" t="n">
        <f aca="false">Q64/Q81</f>
        <v>0.964143426294821</v>
      </c>
      <c r="AI64" s="35" t="n">
        <v>55</v>
      </c>
      <c r="AJ64" s="31" t="n">
        <v>2018</v>
      </c>
      <c r="AK64" s="36" t="s">
        <v>28</v>
      </c>
      <c r="AL64" s="39" t="n">
        <f aca="false">D64/D98</f>
        <v>0.968127490039841</v>
      </c>
      <c r="AM64" s="39" t="n">
        <f aca="false">E64/E98</f>
        <v>0.788617886178862</v>
      </c>
      <c r="AN64" s="39" t="n">
        <f aca="false">F64/F98</f>
        <v>1.05084745762712</v>
      </c>
      <c r="AO64" s="39" t="n">
        <f aca="false">G64/G98</f>
        <v>0.976635514018692</v>
      </c>
      <c r="AP64" s="39" t="n">
        <f aca="false">H64/H98</f>
        <v>1.15075376884422</v>
      </c>
      <c r="AQ64" s="39" t="n">
        <f aca="false">I64/I98</f>
        <v>1</v>
      </c>
      <c r="AR64" s="39" t="n">
        <f aca="false">J64/J98</f>
        <v>1.06194690265487</v>
      </c>
      <c r="AS64" s="39" t="n">
        <f aca="false">K64/K98</f>
        <v>0.954545454545455</v>
      </c>
      <c r="AT64" s="39" t="n">
        <f aca="false">L64/L98</f>
        <v>0.990049751243781</v>
      </c>
      <c r="AU64" s="39" t="n">
        <f aca="false">M64/M98</f>
        <v>0.839357429718875</v>
      </c>
      <c r="AV64" s="39" t="n">
        <f aca="false">N64/N98</f>
        <v>1.00970873786408</v>
      </c>
      <c r="AW64" s="39" t="n">
        <f aca="false">O64/O98</f>
        <v>1.03333333333333</v>
      </c>
      <c r="AX64" s="39" t="n">
        <f aca="false">P64/P98</f>
        <v>0.980297397769517</v>
      </c>
      <c r="AY64" s="29" t="n">
        <f aca="false">AH64/AH81</f>
        <v>0.952619799685719</v>
      </c>
    </row>
    <row r="65" customFormat="false" ht="13.8" hidden="false" customHeight="false" outlineLevel="0" collapsed="false">
      <c r="A65" s="35" t="n">
        <v>56</v>
      </c>
      <c r="B65" s="31" t="n">
        <v>2018</v>
      </c>
      <c r="C65" s="36" t="s">
        <v>29</v>
      </c>
      <c r="D65" s="37" t="n">
        <v>304</v>
      </c>
      <c r="E65" s="37" t="n">
        <v>287</v>
      </c>
      <c r="F65" s="37" t="n">
        <v>373</v>
      </c>
      <c r="G65" s="37" t="n">
        <v>324</v>
      </c>
      <c r="H65" s="37" t="n">
        <v>343</v>
      </c>
      <c r="I65" s="37" t="n">
        <v>317</v>
      </c>
      <c r="J65" s="37" t="n">
        <v>330</v>
      </c>
      <c r="K65" s="37" t="n">
        <v>323</v>
      </c>
      <c r="L65" s="37" t="n">
        <v>280</v>
      </c>
      <c r="M65" s="37" t="n">
        <v>302</v>
      </c>
      <c r="N65" s="37" t="n">
        <v>341</v>
      </c>
      <c r="O65" s="37" t="n">
        <v>309</v>
      </c>
      <c r="P65" s="37" t="n">
        <v>3833</v>
      </c>
      <c r="Q65" s="10" t="n">
        <f aca="false">SUM(D65:N65)</f>
        <v>3524</v>
      </c>
      <c r="R65" s="35" t="n">
        <v>56</v>
      </c>
      <c r="S65" s="31" t="n">
        <v>2018</v>
      </c>
      <c r="T65" s="36" t="s">
        <v>29</v>
      </c>
      <c r="U65" s="39" t="n">
        <f aca="false">D65/D82</f>
        <v>1.01333333333333</v>
      </c>
      <c r="V65" s="39" t="n">
        <f aca="false">E65/E82</f>
        <v>0.922829581993569</v>
      </c>
      <c r="W65" s="39" t="n">
        <f aca="false">F65/F82</f>
        <v>1.20322580645161</v>
      </c>
      <c r="X65" s="39" t="n">
        <f aca="false">G65/G82</f>
        <v>1.10958904109589</v>
      </c>
      <c r="Y65" s="39" t="n">
        <f aca="false">H65/H82</f>
        <v>0.952777777777778</v>
      </c>
      <c r="Z65" s="39" t="n">
        <f aca="false">I65/I82</f>
        <v>1.06734006734007</v>
      </c>
      <c r="AA65" s="39" t="n">
        <f aca="false">J65/J82</f>
        <v>1.18705035971223</v>
      </c>
      <c r="AB65" s="39" t="n">
        <f aca="false">K65/K82</f>
        <v>1.02215189873418</v>
      </c>
      <c r="AC65" s="39" t="n">
        <f aca="false">L65/L82</f>
        <v>0.924092409240924</v>
      </c>
      <c r="AD65" s="39" t="n">
        <f aca="false">M65/M82</f>
        <v>0.890855457227139</v>
      </c>
      <c r="AE65" s="39" t="n">
        <f aca="false">N65/N82</f>
        <v>1.07570977917981</v>
      </c>
      <c r="AF65" s="39" t="n">
        <f aca="false">O65/O82</f>
        <v>0.939209726443769</v>
      </c>
      <c r="AG65" s="39" t="n">
        <f aca="false">P65/P82</f>
        <v>1.02158848614073</v>
      </c>
      <c r="AH65" s="29" t="n">
        <f aca="false">Q65/Q82</f>
        <v>1.02950628104002</v>
      </c>
      <c r="AI65" s="35" t="n">
        <v>56</v>
      </c>
      <c r="AJ65" s="31" t="n">
        <v>2018</v>
      </c>
      <c r="AK65" s="36" t="s">
        <v>29</v>
      </c>
      <c r="AL65" s="39" t="n">
        <f aca="false">D65/D99</f>
        <v>1.00996677740864</v>
      </c>
      <c r="AM65" s="39" t="n">
        <f aca="false">E65/E99</f>
        <v>1.025</v>
      </c>
      <c r="AN65" s="39" t="n">
        <f aca="false">F65/F99</f>
        <v>1.13719512195122</v>
      </c>
      <c r="AO65" s="39" t="n">
        <f aca="false">G65/G99</f>
        <v>1.04854368932039</v>
      </c>
      <c r="AP65" s="39" t="n">
        <f aca="false">H65/H99</f>
        <v>0.942307692307692</v>
      </c>
      <c r="AQ65" s="39" t="n">
        <f aca="false">I65/I99</f>
        <v>1.06020066889632</v>
      </c>
      <c r="AR65" s="39" t="n">
        <f aca="false">J65/J99</f>
        <v>1.06796116504854</v>
      </c>
      <c r="AS65" s="39" t="n">
        <f aca="false">K65/K99</f>
        <v>1.07308970099668</v>
      </c>
      <c r="AT65" s="39" t="n">
        <f aca="false">L65/L99</f>
        <v>0.945945945945946</v>
      </c>
      <c r="AU65" s="39" t="n">
        <f aca="false">M65/M99</f>
        <v>1.02721088435374</v>
      </c>
      <c r="AV65" s="39" t="n">
        <f aca="false">N65/N99</f>
        <v>1.11074918566775</v>
      </c>
      <c r="AW65" s="39" t="n">
        <f aca="false">O65/O99</f>
        <v>0.939209726443769</v>
      </c>
      <c r="AX65" s="39" t="n">
        <f aca="false">P65/P99</f>
        <v>1.03120796341135</v>
      </c>
      <c r="AY65" s="29" t="n">
        <f aca="false">AH65/AH82</f>
        <v>1.01897963194963</v>
      </c>
    </row>
    <row r="66" customFormat="false" ht="13.8" hidden="false" customHeight="false" outlineLevel="0" collapsed="false">
      <c r="A66" s="35" t="n">
        <v>57</v>
      </c>
      <c r="B66" s="31" t="n">
        <v>2018</v>
      </c>
      <c r="C66" s="36" t="s">
        <v>30</v>
      </c>
      <c r="D66" s="37" t="n">
        <v>496</v>
      </c>
      <c r="E66" s="37" t="n">
        <v>485</v>
      </c>
      <c r="F66" s="37" t="n">
        <v>536</v>
      </c>
      <c r="G66" s="37" t="n">
        <v>457</v>
      </c>
      <c r="H66" s="37" t="n">
        <v>463</v>
      </c>
      <c r="I66" s="37" t="n">
        <v>418</v>
      </c>
      <c r="J66" s="37" t="n">
        <v>495</v>
      </c>
      <c r="K66" s="37" t="n">
        <v>462</v>
      </c>
      <c r="L66" s="37" t="n">
        <v>418</v>
      </c>
      <c r="M66" s="37" t="n">
        <v>435</v>
      </c>
      <c r="N66" s="37" t="n">
        <v>424</v>
      </c>
      <c r="O66" s="37" t="n">
        <v>458</v>
      </c>
      <c r="P66" s="37" t="n">
        <v>5547</v>
      </c>
      <c r="Q66" s="10" t="n">
        <f aca="false">SUM(D66:N66)</f>
        <v>5089</v>
      </c>
      <c r="R66" s="35" t="n">
        <v>57</v>
      </c>
      <c r="S66" s="31" t="n">
        <v>2018</v>
      </c>
      <c r="T66" s="36" t="s">
        <v>30</v>
      </c>
      <c r="U66" s="39" t="n">
        <f aca="false">D66/D83</f>
        <v>1.02057613168724</v>
      </c>
      <c r="V66" s="39" t="n">
        <f aca="false">E66/E83</f>
        <v>1.0475161987041</v>
      </c>
      <c r="W66" s="39" t="n">
        <f aca="false">F66/F83</f>
        <v>1.23502304147465</v>
      </c>
      <c r="X66" s="39" t="n">
        <f aca="false">G66/G83</f>
        <v>1.10653753026634</v>
      </c>
      <c r="Y66" s="39" t="n">
        <f aca="false">H66/H83</f>
        <v>0.978858350951374</v>
      </c>
      <c r="Z66" s="39" t="n">
        <f aca="false">I66/I83</f>
        <v>0.943566591422122</v>
      </c>
      <c r="AA66" s="39" t="n">
        <f aca="false">J66/J83</f>
        <v>1.11486486486487</v>
      </c>
      <c r="AB66" s="39" t="n">
        <f aca="false">K66/K83</f>
        <v>0.995689655172414</v>
      </c>
      <c r="AC66" s="39" t="n">
        <f aca="false">L66/L83</f>
        <v>1.02200488997555</v>
      </c>
      <c r="AD66" s="39" t="n">
        <f aca="false">M66/M83</f>
        <v>1.0332541567696</v>
      </c>
      <c r="AE66" s="39" t="n">
        <f aca="false">N66/N83</f>
        <v>1.01193317422434</v>
      </c>
      <c r="AF66" s="39" t="n">
        <f aca="false">O66/O83</f>
        <v>1.02921348314607</v>
      </c>
      <c r="AG66" s="39" t="n">
        <f aca="false">P66/P83</f>
        <v>1.04384644335717</v>
      </c>
      <c r="AH66" s="29" t="n">
        <f aca="false">Q66/Q83</f>
        <v>1.04518381597864</v>
      </c>
      <c r="AI66" s="35" t="n">
        <v>57</v>
      </c>
      <c r="AJ66" s="31" t="n">
        <v>2018</v>
      </c>
      <c r="AK66" s="36" t="s">
        <v>30</v>
      </c>
      <c r="AL66" s="39" t="n">
        <f aca="false">D66/D100</f>
        <v>0.961240310077519</v>
      </c>
      <c r="AM66" s="39" t="n">
        <f aca="false">E66/E100</f>
        <v>0.995893223819302</v>
      </c>
      <c r="AN66" s="39" t="n">
        <f aca="false">F66/F100</f>
        <v>0.971014492753623</v>
      </c>
      <c r="AO66" s="39" t="n">
        <f aca="false">G66/G100</f>
        <v>0.954070981210856</v>
      </c>
      <c r="AP66" s="39" t="n">
        <f aca="false">H66/H100</f>
        <v>0.942973523421589</v>
      </c>
      <c r="AQ66" s="39" t="n">
        <f aca="false">I66/I100</f>
        <v>0.95</v>
      </c>
      <c r="AR66" s="39" t="n">
        <f aca="false">J66/J100</f>
        <v>1.06681034482759</v>
      </c>
      <c r="AS66" s="39" t="n">
        <f aca="false">K66/K100</f>
        <v>0.982978723404255</v>
      </c>
      <c r="AT66" s="39" t="n">
        <f aca="false">L66/L100</f>
        <v>0.874476987447699</v>
      </c>
      <c r="AU66" s="39" t="n">
        <f aca="false">M66/M100</f>
        <v>0.911949685534591</v>
      </c>
      <c r="AV66" s="39" t="n">
        <f aca="false">N66/N100</f>
        <v>0.846307385229541</v>
      </c>
      <c r="AW66" s="39" t="n">
        <f aca="false">O66/O100</f>
        <v>0.921529175050302</v>
      </c>
      <c r="AX66" s="39" t="n">
        <f aca="false">P66/P100</f>
        <v>0.947881066302119</v>
      </c>
      <c r="AY66" s="29" t="n">
        <f aca="false">AH66/AH83</f>
        <v>1.14950900278612</v>
      </c>
    </row>
    <row r="67" customFormat="false" ht="13.8" hidden="false" customHeight="false" outlineLevel="0" collapsed="false">
      <c r="A67" s="35" t="n">
        <v>58</v>
      </c>
      <c r="B67" s="31" t="n">
        <v>2018</v>
      </c>
      <c r="C67" s="36" t="s">
        <v>31</v>
      </c>
      <c r="D67" s="37" t="n">
        <v>1051</v>
      </c>
      <c r="E67" s="37" t="n">
        <v>946</v>
      </c>
      <c r="F67" s="37" t="n">
        <v>1070</v>
      </c>
      <c r="G67" s="37" t="n">
        <v>915</v>
      </c>
      <c r="H67" s="37" t="n">
        <v>917</v>
      </c>
      <c r="I67" s="37" t="n">
        <v>873</v>
      </c>
      <c r="J67" s="37" t="n">
        <v>940</v>
      </c>
      <c r="K67" s="37" t="n">
        <v>930</v>
      </c>
      <c r="L67" s="37" t="n">
        <v>849</v>
      </c>
      <c r="M67" s="37" t="n">
        <v>886</v>
      </c>
      <c r="N67" s="37" t="n">
        <v>837</v>
      </c>
      <c r="O67" s="37" t="n">
        <v>846</v>
      </c>
      <c r="P67" s="37" t="n">
        <v>11060</v>
      </c>
      <c r="Q67" s="10" t="n">
        <f aca="false">SUM(D67:N67)</f>
        <v>10214</v>
      </c>
      <c r="R67" s="35" t="n">
        <v>58</v>
      </c>
      <c r="S67" s="31" t="n">
        <v>2018</v>
      </c>
      <c r="T67" s="36" t="s">
        <v>31</v>
      </c>
      <c r="U67" s="39" t="n">
        <f aca="false">D67/D84</f>
        <v>0.965992647058823</v>
      </c>
      <c r="V67" s="39" t="n">
        <f aca="false">E67/E84</f>
        <v>0.978283350568769</v>
      </c>
      <c r="W67" s="39" t="n">
        <f aca="false">F67/F84</f>
        <v>0.978956999085087</v>
      </c>
      <c r="X67" s="39" t="n">
        <f aca="false">G67/G84</f>
        <v>0.914085914085914</v>
      </c>
      <c r="Y67" s="39" t="n">
        <f aca="false">H67/H84</f>
        <v>0.917917917917918</v>
      </c>
      <c r="Z67" s="39" t="n">
        <f aca="false">I67/I84</f>
        <v>0.9</v>
      </c>
      <c r="AA67" s="39" t="n">
        <f aca="false">J67/J84</f>
        <v>0.997876857749469</v>
      </c>
      <c r="AB67" s="39" t="n">
        <f aca="false">K67/K84</f>
        <v>0.987261146496815</v>
      </c>
      <c r="AC67" s="39" t="n">
        <f aca="false">L67/L84</f>
        <v>0.877066115702479</v>
      </c>
      <c r="AD67" s="39" t="n">
        <f aca="false">M67/M84</f>
        <v>0.952688172043011</v>
      </c>
      <c r="AE67" s="39" t="n">
        <f aca="false">N67/N84</f>
        <v>0.896145610278373</v>
      </c>
      <c r="AF67" s="39" t="n">
        <f aca="false">O67/O84</f>
        <v>0.92156862745098</v>
      </c>
      <c r="AG67" s="39" t="n">
        <f aca="false">P67/P84</f>
        <v>0.941116405718176</v>
      </c>
      <c r="AH67" s="29" t="n">
        <f aca="false">Q67/Q84</f>
        <v>0.942772752446003</v>
      </c>
      <c r="AI67" s="35" t="n">
        <v>58</v>
      </c>
      <c r="AJ67" s="31" t="n">
        <v>2018</v>
      </c>
      <c r="AK67" s="36" t="s">
        <v>31</v>
      </c>
      <c r="AL67" s="39" t="n">
        <f aca="false">D67/D101</f>
        <v>0.933392539964476</v>
      </c>
      <c r="AM67" s="39" t="n">
        <f aca="false">E67/E101</f>
        <v>0.877551020408163</v>
      </c>
      <c r="AN67" s="39" t="n">
        <f aca="false">F67/F101</f>
        <v>0.924805531547105</v>
      </c>
      <c r="AO67" s="39" t="n">
        <f aca="false">G67/G101</f>
        <v>0.850371747211896</v>
      </c>
      <c r="AP67" s="39" t="n">
        <f aca="false">H67/H101</f>
        <v>0.882579403272377</v>
      </c>
      <c r="AQ67" s="39" t="n">
        <f aca="false">I67/I101</f>
        <v>0.859251968503937</v>
      </c>
      <c r="AR67" s="39" t="n">
        <f aca="false">J67/J101</f>
        <v>0.845323741007194</v>
      </c>
      <c r="AS67" s="39" t="n">
        <f aca="false">K67/K101</f>
        <v>0.915354330708662</v>
      </c>
      <c r="AT67" s="39" t="n">
        <f aca="false">L67/L101</f>
        <v>0.827485380116959</v>
      </c>
      <c r="AU67" s="39" t="n">
        <f aca="false">M67/M101</f>
        <v>0.847036328871893</v>
      </c>
      <c r="AV67" s="39" t="n">
        <f aca="false">N67/N101</f>
        <v>0.823818897637795</v>
      </c>
      <c r="AW67" s="39" t="n">
        <f aca="false">O67/O101</f>
        <v>0.780442804428044</v>
      </c>
      <c r="AX67" s="39" t="n">
        <f aca="false">P67/P101</f>
        <v>0.864602876797999</v>
      </c>
      <c r="AY67" s="29" t="n">
        <f aca="false">AH67/AH84</f>
        <v>1.01882807694645</v>
      </c>
    </row>
    <row r="68" customFormat="false" ht="13.8" hidden="false" customHeight="false" outlineLevel="0" collapsed="false">
      <c r="A68" s="35" t="n">
        <v>59</v>
      </c>
      <c r="B68" s="31" t="n">
        <v>2018</v>
      </c>
      <c r="C68" s="36" t="s">
        <v>32</v>
      </c>
      <c r="D68" s="37" t="n">
        <v>1991</v>
      </c>
      <c r="E68" s="37" t="n">
        <v>1927</v>
      </c>
      <c r="F68" s="37" t="n">
        <v>2226</v>
      </c>
      <c r="G68" s="37" t="n">
        <v>1898</v>
      </c>
      <c r="H68" s="37" t="n">
        <v>1849</v>
      </c>
      <c r="I68" s="37" t="n">
        <v>1845</v>
      </c>
      <c r="J68" s="37" t="n">
        <v>1817</v>
      </c>
      <c r="K68" s="37" t="n">
        <v>1909</v>
      </c>
      <c r="L68" s="37" t="n">
        <v>1759</v>
      </c>
      <c r="M68" s="37" t="n">
        <v>1850</v>
      </c>
      <c r="N68" s="37" t="n">
        <v>1775</v>
      </c>
      <c r="O68" s="37" t="n">
        <v>1808</v>
      </c>
      <c r="P68" s="37" t="n">
        <v>22654</v>
      </c>
      <c r="Q68" s="10" t="n">
        <f aca="false">SUM(D68:N68)</f>
        <v>20846</v>
      </c>
      <c r="R68" s="35" t="n">
        <v>59</v>
      </c>
      <c r="S68" s="31" t="n">
        <v>2018</v>
      </c>
      <c r="T68" s="36" t="s">
        <v>32</v>
      </c>
      <c r="U68" s="39" t="n">
        <f aca="false">D68/D85</f>
        <v>0.96183574879227</v>
      </c>
      <c r="V68" s="39" t="n">
        <f aca="false">E68/E85</f>
        <v>1.01261166579086</v>
      </c>
      <c r="W68" s="39" t="n">
        <f aca="false">F68/F85</f>
        <v>1.13282442748092</v>
      </c>
      <c r="X68" s="39" t="n">
        <f aca="false">G68/G85</f>
        <v>1.05035971223022</v>
      </c>
      <c r="Y68" s="39" t="n">
        <f aca="false">H68/H85</f>
        <v>0.923115327009486</v>
      </c>
      <c r="Z68" s="39" t="n">
        <f aca="false">I68/I85</f>
        <v>1.00985221674877</v>
      </c>
      <c r="AA68" s="39" t="n">
        <f aca="false">J68/J85</f>
        <v>0.983757444504602</v>
      </c>
      <c r="AB68" s="39" t="n">
        <f aca="false">K68/K85</f>
        <v>1.04832509610104</v>
      </c>
      <c r="AC68" s="39" t="n">
        <f aca="false">L68/L85</f>
        <v>0.989870568373664</v>
      </c>
      <c r="AD68" s="39" t="n">
        <f aca="false">M68/M85</f>
        <v>0.931989924433249</v>
      </c>
      <c r="AE68" s="39" t="n">
        <f aca="false">N68/N85</f>
        <v>0.918737060041408</v>
      </c>
      <c r="AF68" s="39" t="n">
        <f aca="false">O68/O85</f>
        <v>0.929562982005141</v>
      </c>
      <c r="AG68" s="39" t="n">
        <f aca="false">P68/P85</f>
        <v>0.990035836028319</v>
      </c>
      <c r="AH68" s="29" t="n">
        <f aca="false">Q68/Q85</f>
        <v>0.995653627549315</v>
      </c>
      <c r="AI68" s="35" t="n">
        <v>59</v>
      </c>
      <c r="AJ68" s="31" t="n">
        <v>2018</v>
      </c>
      <c r="AK68" s="36" t="s">
        <v>32</v>
      </c>
      <c r="AL68" s="39" t="n">
        <f aca="false">D68/D102</f>
        <v>0.931679925128685</v>
      </c>
      <c r="AM68" s="39" t="n">
        <f aca="false">E68/E102</f>
        <v>0.949261083743842</v>
      </c>
      <c r="AN68" s="39" t="n">
        <f aca="false">F68/F102</f>
        <v>1.03727865796831</v>
      </c>
      <c r="AO68" s="39" t="n">
        <f aca="false">G68/G102</f>
        <v>0.969356486210419</v>
      </c>
      <c r="AP68" s="39" t="n">
        <f aca="false">H68/H102</f>
        <v>0.92496248124062</v>
      </c>
      <c r="AQ68" s="39" t="n">
        <f aca="false">I68/I102</f>
        <v>0.966474594028287</v>
      </c>
      <c r="AR68" s="39" t="n">
        <f aca="false">J68/J102</f>
        <v>0.957828149710068</v>
      </c>
      <c r="AS68" s="39" t="n">
        <f aca="false">K68/K102</f>
        <v>1.01273209549072</v>
      </c>
      <c r="AT68" s="39" t="n">
        <f aca="false">L68/L102</f>
        <v>0.992663656884876</v>
      </c>
      <c r="AU68" s="39" t="n">
        <f aca="false">M68/M102</f>
        <v>0.938133874239351</v>
      </c>
      <c r="AV68" s="39" t="n">
        <f aca="false">N68/N102</f>
        <v>0.944651410324641</v>
      </c>
      <c r="AW68" s="39" t="n">
        <f aca="false">O68/O102</f>
        <v>0.900398406374502</v>
      </c>
      <c r="AX68" s="39" t="n">
        <f aca="false">P68/P102</f>
        <v>0.960240759579519</v>
      </c>
      <c r="AY68" s="29" t="n">
        <f aca="false">AH68/AH85</f>
        <v>1.02642154544703</v>
      </c>
    </row>
    <row r="69" customFormat="false" ht="13.8" hidden="false" customHeight="false" outlineLevel="0" collapsed="false">
      <c r="A69" s="35" t="n">
        <v>60</v>
      </c>
      <c r="B69" s="31" t="n">
        <v>2018</v>
      </c>
      <c r="C69" s="36" t="s">
        <v>33</v>
      </c>
      <c r="D69" s="37" t="n">
        <v>3204</v>
      </c>
      <c r="E69" s="37" t="n">
        <v>3035</v>
      </c>
      <c r="F69" s="37" t="n">
        <v>3748</v>
      </c>
      <c r="G69" s="37" t="n">
        <v>3092</v>
      </c>
      <c r="H69" s="37" t="n">
        <v>2966</v>
      </c>
      <c r="I69" s="37" t="n">
        <v>2748</v>
      </c>
      <c r="J69" s="37" t="n">
        <v>2956</v>
      </c>
      <c r="K69" s="37" t="n">
        <v>3030</v>
      </c>
      <c r="L69" s="37" t="n">
        <v>2742</v>
      </c>
      <c r="M69" s="37" t="n">
        <v>2957</v>
      </c>
      <c r="N69" s="37" t="n">
        <v>2961</v>
      </c>
      <c r="O69" s="37" t="n">
        <v>3013</v>
      </c>
      <c r="P69" s="37" t="n">
        <v>36452</v>
      </c>
      <c r="Q69" s="10" t="n">
        <f aca="false">SUM(D69:N69)</f>
        <v>33439</v>
      </c>
      <c r="R69" s="35" t="n">
        <v>60</v>
      </c>
      <c r="S69" s="31" t="n">
        <v>2018</v>
      </c>
      <c r="T69" s="36" t="s">
        <v>33</v>
      </c>
      <c r="U69" s="39" t="n">
        <f aca="false">D69/D86</f>
        <v>0.957561267184698</v>
      </c>
      <c r="V69" s="39" t="n">
        <f aca="false">E69/E86</f>
        <v>1.01166666666667</v>
      </c>
      <c r="W69" s="39" t="n">
        <f aca="false">F69/F86</f>
        <v>1.22724296005239</v>
      </c>
      <c r="X69" s="39" t="n">
        <f aca="false">G69/G86</f>
        <v>1.07063711911357</v>
      </c>
      <c r="Y69" s="39" t="n">
        <f aca="false">H69/H86</f>
        <v>1.01610140459061</v>
      </c>
      <c r="Z69" s="39" t="n">
        <f aca="false">I69/I86</f>
        <v>0.964548964548965</v>
      </c>
      <c r="AA69" s="39" t="n">
        <f aca="false">J69/J86</f>
        <v>1.03719298245614</v>
      </c>
      <c r="AB69" s="39" t="n">
        <f aca="false">K69/K86</f>
        <v>1.08719052744887</v>
      </c>
      <c r="AC69" s="39" t="n">
        <f aca="false">L69/L86</f>
        <v>1.01405325443787</v>
      </c>
      <c r="AD69" s="39" t="n">
        <f aca="false">M69/M86</f>
        <v>1.02035886818496</v>
      </c>
      <c r="AE69" s="39" t="n">
        <f aca="false">N69/N86</f>
        <v>1.05111821086262</v>
      </c>
      <c r="AF69" s="39" t="n">
        <f aca="false">O69/O86</f>
        <v>1.01756163458291</v>
      </c>
      <c r="AG69" s="39" t="n">
        <f aca="false">P69/P86</f>
        <v>1.03931799389844</v>
      </c>
      <c r="AH69" s="29" t="n">
        <f aca="false">Q69/Q86</f>
        <v>1.04132411559542</v>
      </c>
      <c r="AI69" s="35" t="n">
        <v>60</v>
      </c>
      <c r="AJ69" s="31" t="n">
        <v>2018</v>
      </c>
      <c r="AK69" s="36" t="s">
        <v>33</v>
      </c>
      <c r="AL69" s="39" t="n">
        <f aca="false">D69/D103</f>
        <v>1.02005730659026</v>
      </c>
      <c r="AM69" s="39" t="n">
        <f aca="false">E69/E103</f>
        <v>1.02154156849546</v>
      </c>
      <c r="AN69" s="39" t="n">
        <f aca="false">F69/F103</f>
        <v>1.16869348300592</v>
      </c>
      <c r="AO69" s="39" t="n">
        <f aca="false">G69/G103</f>
        <v>1.05241660993873</v>
      </c>
      <c r="AP69" s="39" t="n">
        <f aca="false">H69/H103</f>
        <v>1.03308951584814</v>
      </c>
      <c r="AQ69" s="39" t="n">
        <f aca="false">I69/I103</f>
        <v>0.981078186362014</v>
      </c>
      <c r="AR69" s="39" t="n">
        <f aca="false">J69/J103</f>
        <v>1.01790633608815</v>
      </c>
      <c r="AS69" s="39" t="n">
        <f aca="false">K69/K103</f>
        <v>1.06390449438202</v>
      </c>
      <c r="AT69" s="39" t="n">
        <f aca="false">L69/L103</f>
        <v>0.968904593639576</v>
      </c>
      <c r="AU69" s="39" t="n">
        <f aca="false">M69/M103</f>
        <v>0.984681984681985</v>
      </c>
      <c r="AV69" s="39" t="n">
        <f aca="false">N69/N103</f>
        <v>1.02421307506053</v>
      </c>
      <c r="AW69" s="39" t="n">
        <f aca="false">O69/O103</f>
        <v>0.995046235138705</v>
      </c>
      <c r="AX69" s="39" t="n">
        <f aca="false">P69/P103</f>
        <v>1.02875850196145</v>
      </c>
      <c r="AY69" s="29" t="n">
        <f aca="false">AH69/AH86</f>
        <v>1.05082548473684</v>
      </c>
    </row>
    <row r="70" customFormat="false" ht="13.8" hidden="false" customHeight="false" outlineLevel="0" collapsed="false">
      <c r="A70" s="35" t="n">
        <v>61</v>
      </c>
      <c r="B70" s="31" t="n">
        <v>2018</v>
      </c>
      <c r="C70" s="36" t="s">
        <v>34</v>
      </c>
      <c r="D70" s="37" t="n">
        <v>4392</v>
      </c>
      <c r="E70" s="37" t="n">
        <v>4190</v>
      </c>
      <c r="F70" s="37" t="n">
        <v>5062</v>
      </c>
      <c r="G70" s="37" t="n">
        <v>4140</v>
      </c>
      <c r="H70" s="37" t="n">
        <v>4006</v>
      </c>
      <c r="I70" s="37" t="n">
        <v>3863</v>
      </c>
      <c r="J70" s="37" t="n">
        <v>4053</v>
      </c>
      <c r="K70" s="37" t="n">
        <v>4052</v>
      </c>
      <c r="L70" s="37" t="n">
        <v>3756</v>
      </c>
      <c r="M70" s="37" t="n">
        <v>3972</v>
      </c>
      <c r="N70" s="37" t="n">
        <v>3912</v>
      </c>
      <c r="O70" s="37" t="n">
        <v>4186</v>
      </c>
      <c r="P70" s="37" t="n">
        <v>49584</v>
      </c>
      <c r="Q70" s="10" t="n">
        <f aca="false">SUM(D70:N70)</f>
        <v>45398</v>
      </c>
      <c r="R70" s="35" t="n">
        <v>61</v>
      </c>
      <c r="S70" s="31" t="n">
        <v>2018</v>
      </c>
      <c r="T70" s="36" t="s">
        <v>34</v>
      </c>
      <c r="U70" s="39" t="n">
        <f aca="false">D70/D87</f>
        <v>0.973835920177384</v>
      </c>
      <c r="V70" s="39" t="n">
        <f aca="false">E70/E87</f>
        <v>1.02170202389661</v>
      </c>
      <c r="W70" s="39" t="n">
        <f aca="false">F70/F87</f>
        <v>1.26803607214429</v>
      </c>
      <c r="X70" s="39" t="n">
        <f aca="false">G70/G87</f>
        <v>1.06866288074342</v>
      </c>
      <c r="Y70" s="39" t="n">
        <f aca="false">H70/H87</f>
        <v>1.0004995004995</v>
      </c>
      <c r="Z70" s="39" t="n">
        <f aca="false">I70/I87</f>
        <v>1.02521231422505</v>
      </c>
      <c r="AA70" s="39" t="n">
        <f aca="false">J70/J87</f>
        <v>1.05</v>
      </c>
      <c r="AB70" s="39" t="n">
        <f aca="false">K70/K87</f>
        <v>1.01962757926522</v>
      </c>
      <c r="AC70" s="39" t="n">
        <f aca="false">L70/L87</f>
        <v>1.0547598989048</v>
      </c>
      <c r="AD70" s="39" t="n">
        <f aca="false">M70/M87</f>
        <v>1.01637666325486</v>
      </c>
      <c r="AE70" s="39" t="n">
        <f aca="false">N70/N87</f>
        <v>0.989628130533772</v>
      </c>
      <c r="AF70" s="39" t="n">
        <f aca="false">O70/O87</f>
        <v>1</v>
      </c>
      <c r="AG70" s="39" t="n">
        <f aca="false">P70/P87</f>
        <v>1.03969302384098</v>
      </c>
      <c r="AH70" s="29" t="n">
        <f aca="false">Q70/Q87</f>
        <v>1.04351223997242</v>
      </c>
      <c r="AI70" s="35" t="n">
        <v>61</v>
      </c>
      <c r="AJ70" s="31" t="n">
        <v>2018</v>
      </c>
      <c r="AK70" s="36" t="s">
        <v>34</v>
      </c>
      <c r="AL70" s="39" t="n">
        <f aca="false">D70/D104</f>
        <v>1.04496788008565</v>
      </c>
      <c r="AM70" s="39" t="n">
        <f aca="false">E70/E104</f>
        <v>1.03970223325062</v>
      </c>
      <c r="AN70" s="39" t="n">
        <f aca="false">F70/F104</f>
        <v>1.15755774068145</v>
      </c>
      <c r="AO70" s="39" t="n">
        <f aca="false">G70/G104</f>
        <v>1.04519060843221</v>
      </c>
      <c r="AP70" s="39" t="n">
        <f aca="false">H70/H104</f>
        <v>1.03755503755504</v>
      </c>
      <c r="AQ70" s="39" t="n">
        <f aca="false">I70/I104</f>
        <v>1.01899235030335</v>
      </c>
      <c r="AR70" s="39" t="n">
        <f aca="false">J70/J104</f>
        <v>1.04837040869115</v>
      </c>
      <c r="AS70" s="39" t="n">
        <f aca="false">K70/K104</f>
        <v>1.04946904946905</v>
      </c>
      <c r="AT70" s="39" t="n">
        <f aca="false">L70/L104</f>
        <v>1.05239562902774</v>
      </c>
      <c r="AU70" s="39" t="n">
        <f aca="false">M70/M104</f>
        <v>1.02134224736436</v>
      </c>
      <c r="AV70" s="39" t="n">
        <f aca="false">N70/N104</f>
        <v>1.00230591852421</v>
      </c>
      <c r="AW70" s="39" t="n">
        <f aca="false">O70/O104</f>
        <v>1.00843170320405</v>
      </c>
      <c r="AX70" s="39" t="n">
        <f aca="false">P70/P104</f>
        <v>1.04479750516246</v>
      </c>
      <c r="AY70" s="29" t="n">
        <f aca="false">AH70/AH87</f>
        <v>1.03876300601047</v>
      </c>
    </row>
    <row r="71" customFormat="false" ht="13.8" hidden="false" customHeight="false" outlineLevel="0" collapsed="false">
      <c r="A71" s="35" t="n">
        <v>62</v>
      </c>
      <c r="B71" s="31" t="n">
        <v>2018</v>
      </c>
      <c r="C71" s="36" t="s">
        <v>35</v>
      </c>
      <c r="D71" s="37" t="n">
        <v>5685</v>
      </c>
      <c r="E71" s="37" t="n">
        <v>5608</v>
      </c>
      <c r="F71" s="37" t="n">
        <v>6927</v>
      </c>
      <c r="G71" s="37" t="n">
        <v>5470</v>
      </c>
      <c r="H71" s="37" t="n">
        <v>5303</v>
      </c>
      <c r="I71" s="37" t="n">
        <v>4842</v>
      </c>
      <c r="J71" s="37" t="n">
        <v>5344</v>
      </c>
      <c r="K71" s="37" t="n">
        <v>5546</v>
      </c>
      <c r="L71" s="37" t="n">
        <v>5013</v>
      </c>
      <c r="M71" s="37" t="n">
        <v>5201</v>
      </c>
      <c r="N71" s="37" t="n">
        <v>5241</v>
      </c>
      <c r="O71" s="37" t="n">
        <v>5480</v>
      </c>
      <c r="P71" s="37" t="n">
        <v>65660</v>
      </c>
      <c r="Q71" s="10" t="n">
        <f aca="false">SUM(D71:N71)</f>
        <v>60180</v>
      </c>
      <c r="R71" s="35" t="n">
        <v>62</v>
      </c>
      <c r="S71" s="31" t="n">
        <v>2018</v>
      </c>
      <c r="T71" s="36" t="s">
        <v>35</v>
      </c>
      <c r="U71" s="39" t="n">
        <f aca="false">D71/D88</f>
        <v>0.968979035282086</v>
      </c>
      <c r="V71" s="39" t="n">
        <f aca="false">E71/E88</f>
        <v>1.03545051698671</v>
      </c>
      <c r="W71" s="39" t="n">
        <f aca="false">F71/F88</f>
        <v>1.26636197440585</v>
      </c>
      <c r="X71" s="39" t="n">
        <f aca="false">G71/G88</f>
        <v>1.13745061343315</v>
      </c>
      <c r="Y71" s="39" t="n">
        <f aca="false">H71/H88</f>
        <v>1.00951837045498</v>
      </c>
      <c r="Z71" s="39" t="n">
        <f aca="false">I71/I88</f>
        <v>0.998144712430427</v>
      </c>
      <c r="AA71" s="39" t="n">
        <f aca="false">J71/J88</f>
        <v>1.04273170731707</v>
      </c>
      <c r="AB71" s="39" t="n">
        <f aca="false">K71/K88</f>
        <v>1.08172420518822</v>
      </c>
      <c r="AC71" s="39" t="n">
        <f aca="false">L71/L88</f>
        <v>1.03126928615511</v>
      </c>
      <c r="AD71" s="39" t="n">
        <f aca="false">M71/M88</f>
        <v>1.0046358895113</v>
      </c>
      <c r="AE71" s="39" t="n">
        <f aca="false">N71/N88</f>
        <v>0.992425676955122</v>
      </c>
      <c r="AF71" s="39" t="n">
        <f aca="false">O71/O88</f>
        <v>0.997633351538322</v>
      </c>
      <c r="AG71" s="39" t="n">
        <f aca="false">P71/P88</f>
        <v>1.04670811413997</v>
      </c>
      <c r="AH71" s="29" t="n">
        <f aca="false">Q71/Q88</f>
        <v>1.05141778919231</v>
      </c>
      <c r="AI71" s="35" t="n">
        <v>62</v>
      </c>
      <c r="AJ71" s="31" t="n">
        <v>2018</v>
      </c>
      <c r="AK71" s="36" t="s">
        <v>35</v>
      </c>
      <c r="AL71" s="39" t="n">
        <f aca="false">D71/D105</f>
        <v>1.06162464985994</v>
      </c>
      <c r="AM71" s="39" t="n">
        <f aca="false">E71/E105</f>
        <v>1.11913789662742</v>
      </c>
      <c r="AN71" s="39" t="n">
        <f aca="false">F71/F105</f>
        <v>1.27498619547211</v>
      </c>
      <c r="AO71" s="39" t="n">
        <f aca="false">G71/G105</f>
        <v>1.116782360147</v>
      </c>
      <c r="AP71" s="39" t="n">
        <f aca="false">H71/H105</f>
        <v>1.0451320457233</v>
      </c>
      <c r="AQ71" s="39" t="n">
        <f aca="false">I71/I105</f>
        <v>1.03660886319846</v>
      </c>
      <c r="AR71" s="39" t="n">
        <f aca="false">J71/J105</f>
        <v>1.08617886178862</v>
      </c>
      <c r="AS71" s="39" t="n">
        <f aca="false">K71/K105</f>
        <v>1.12289937234258</v>
      </c>
      <c r="AT71" s="39" t="n">
        <f aca="false">L71/L105</f>
        <v>1.04918375889494</v>
      </c>
      <c r="AU71" s="39" t="n">
        <f aca="false">M71/M105</f>
        <v>1.00269905533063</v>
      </c>
      <c r="AV71" s="39" t="n">
        <f aca="false">N71/N105</f>
        <v>1.04464819613315</v>
      </c>
      <c r="AW71" s="39" t="n">
        <f aca="false">O71/O105</f>
        <v>0.992753623188406</v>
      </c>
      <c r="AX71" s="39" t="n">
        <f aca="false">P71/P105</f>
        <v>1.07988092692795</v>
      </c>
      <c r="AY71" s="29" t="n">
        <f aca="false">AH71/AH88</f>
        <v>1.01552369341367</v>
      </c>
    </row>
    <row r="72" customFormat="false" ht="13.8" hidden="false" customHeight="false" outlineLevel="0" collapsed="false">
      <c r="A72" s="35" t="n">
        <v>63</v>
      </c>
      <c r="B72" s="31" t="n">
        <v>2018</v>
      </c>
      <c r="C72" s="36" t="s">
        <v>36</v>
      </c>
      <c r="D72" s="37" t="n">
        <v>6671</v>
      </c>
      <c r="E72" s="37" t="n">
        <v>6878</v>
      </c>
      <c r="F72" s="37" t="n">
        <v>8192</v>
      </c>
      <c r="G72" s="37" t="n">
        <v>6292</v>
      </c>
      <c r="H72" s="37" t="n">
        <v>5924</v>
      </c>
      <c r="I72" s="37" t="n">
        <v>5555</v>
      </c>
      <c r="J72" s="37" t="n">
        <v>6075</v>
      </c>
      <c r="K72" s="37" t="n">
        <v>6099</v>
      </c>
      <c r="L72" s="37" t="n">
        <v>5582</v>
      </c>
      <c r="M72" s="37" t="n">
        <v>5987</v>
      </c>
      <c r="N72" s="37" t="n">
        <v>5811</v>
      </c>
      <c r="O72" s="37" t="n">
        <v>6371</v>
      </c>
      <c r="P72" s="37" t="n">
        <v>75437</v>
      </c>
      <c r="Q72" s="10" t="n">
        <f aca="false">SUM(D72:N72)</f>
        <v>69066</v>
      </c>
      <c r="R72" s="35" t="n">
        <v>63</v>
      </c>
      <c r="S72" s="31" t="n">
        <v>2018</v>
      </c>
      <c r="T72" s="36" t="s">
        <v>36</v>
      </c>
      <c r="U72" s="39" t="n">
        <f aca="false">D72/D89</f>
        <v>0.877186061801446</v>
      </c>
      <c r="V72" s="39" t="n">
        <f aca="false">E72/E89</f>
        <v>0.972018089315998</v>
      </c>
      <c r="W72" s="39" t="n">
        <f aca="false">F72/F89</f>
        <v>1.23708849290245</v>
      </c>
      <c r="X72" s="39" t="n">
        <f aca="false">G72/G89</f>
        <v>1.01565778853914</v>
      </c>
      <c r="Y72" s="39" t="n">
        <f aca="false">H72/H89</f>
        <v>0.954713940370669</v>
      </c>
      <c r="Z72" s="39" t="n">
        <f aca="false">I72/I89</f>
        <v>0.987906811310688</v>
      </c>
      <c r="AA72" s="39" t="n">
        <f aca="false">J72/J89</f>
        <v>1.0228994780266</v>
      </c>
      <c r="AB72" s="39" t="n">
        <f aca="false">K72/K89</f>
        <v>1.03478113335596</v>
      </c>
      <c r="AC72" s="39" t="n">
        <f aca="false">L72/L89</f>
        <v>0.967250043320049</v>
      </c>
      <c r="AD72" s="39" t="n">
        <f aca="false">M72/M89</f>
        <v>0.978587773782282</v>
      </c>
      <c r="AE72" s="39" t="n">
        <f aca="false">N72/N89</f>
        <v>0.96592420212766</v>
      </c>
      <c r="AF72" s="39" t="n">
        <f aca="false">O72/O89</f>
        <v>0.976548129981606</v>
      </c>
      <c r="AG72" s="39" t="n">
        <f aca="false">P72/P89</f>
        <v>0.998002328411917</v>
      </c>
      <c r="AH72" s="29" t="n">
        <f aca="false">Q72/Q89</f>
        <v>1.00002895864705</v>
      </c>
      <c r="AI72" s="35" t="n">
        <v>63</v>
      </c>
      <c r="AJ72" s="31" t="n">
        <v>2018</v>
      </c>
      <c r="AK72" s="36" t="s">
        <v>36</v>
      </c>
      <c r="AL72" s="39" t="n">
        <f aca="false">D72/D106</f>
        <v>0.929756097560976</v>
      </c>
      <c r="AM72" s="39" t="n">
        <f aca="false">E72/E106</f>
        <v>1.01385613207547</v>
      </c>
      <c r="AN72" s="39" t="n">
        <f aca="false">F72/F106</f>
        <v>1.1010752688172</v>
      </c>
      <c r="AO72" s="39" t="n">
        <f aca="false">G72/G106</f>
        <v>0.93353115727003</v>
      </c>
      <c r="AP72" s="39" t="n">
        <f aca="false">H72/H106</f>
        <v>0.920733602735468</v>
      </c>
      <c r="AQ72" s="39" t="n">
        <f aca="false">I72/I106</f>
        <v>0.911103821551583</v>
      </c>
      <c r="AR72" s="39" t="n">
        <f aca="false">J72/J106</f>
        <v>0.961386295299889</v>
      </c>
      <c r="AS72" s="39" t="n">
        <f aca="false">K72/K106</f>
        <v>0.99624305782424</v>
      </c>
      <c r="AT72" s="39" t="n">
        <f aca="false">L72/L106</f>
        <v>0.952072317925976</v>
      </c>
      <c r="AU72" s="39" t="n">
        <f aca="false">M72/M106</f>
        <v>0.955016749082788</v>
      </c>
      <c r="AV72" s="39" t="n">
        <f aca="false">N72/N106</f>
        <v>0.921649484536082</v>
      </c>
      <c r="AW72" s="39" t="n">
        <f aca="false">O72/O106</f>
        <v>0.920930904885805</v>
      </c>
      <c r="AX72" s="39" t="n">
        <f aca="false">P72/P106</f>
        <v>0.961397293095098</v>
      </c>
      <c r="AY72" s="29" t="n">
        <f aca="false">AH72/AH89</f>
        <v>1.03599663983087</v>
      </c>
    </row>
    <row r="73" customFormat="false" ht="13.8" hidden="false" customHeight="false" outlineLevel="0" collapsed="false">
      <c r="A73" s="35" t="n">
        <v>64</v>
      </c>
      <c r="B73" s="31" t="n">
        <v>2018</v>
      </c>
      <c r="C73" s="36" t="s">
        <v>37</v>
      </c>
      <c r="D73" s="37" t="n">
        <v>12442</v>
      </c>
      <c r="E73" s="37" t="n">
        <v>12480</v>
      </c>
      <c r="F73" s="37" t="n">
        <v>15298</v>
      </c>
      <c r="G73" s="37" t="n">
        <v>11587</v>
      </c>
      <c r="H73" s="37" t="n">
        <v>10758</v>
      </c>
      <c r="I73" s="37" t="n">
        <v>10125</v>
      </c>
      <c r="J73" s="37" t="n">
        <v>10768</v>
      </c>
      <c r="K73" s="37" t="n">
        <v>11237</v>
      </c>
      <c r="L73" s="37" t="n">
        <v>9880</v>
      </c>
      <c r="M73" s="37" t="n">
        <v>10584</v>
      </c>
      <c r="N73" s="37" t="n">
        <v>10711</v>
      </c>
      <c r="O73" s="37" t="n">
        <v>11430</v>
      </c>
      <c r="P73" s="37" t="n">
        <v>137300</v>
      </c>
      <c r="Q73" s="10" t="n">
        <f aca="false">SUM(D73:N73)</f>
        <v>125870</v>
      </c>
      <c r="R73" s="35" t="n">
        <v>64</v>
      </c>
      <c r="S73" s="31" t="n">
        <v>2018</v>
      </c>
      <c r="T73" s="36" t="s">
        <v>37</v>
      </c>
      <c r="U73" s="39" t="n">
        <f aca="false">D73/D90</f>
        <v>0.87730926526583</v>
      </c>
      <c r="V73" s="39" t="n">
        <f aca="false">E73/E90</f>
        <v>0.93546210928716</v>
      </c>
      <c r="W73" s="39" t="n">
        <f aca="false">F73/F90</f>
        <v>1.21964442318425</v>
      </c>
      <c r="X73" s="39" t="n">
        <f aca="false">G73/G90</f>
        <v>1.0407796640618</v>
      </c>
      <c r="Y73" s="39" t="n">
        <f aca="false">H73/H90</f>
        <v>0.94351868093317</v>
      </c>
      <c r="Z73" s="39" t="n">
        <f aca="false">I73/I90</f>
        <v>0.965849470571401</v>
      </c>
      <c r="AA73" s="39" t="n">
        <f aca="false">J73/J90</f>
        <v>0.994091580502216</v>
      </c>
      <c r="AB73" s="39" t="n">
        <f aca="false">K73/K90</f>
        <v>1.05660554771979</v>
      </c>
      <c r="AC73" s="39" t="n">
        <f aca="false">L73/L90</f>
        <v>0.94184938036225</v>
      </c>
      <c r="AD73" s="39" t="n">
        <f aca="false">M73/M90</f>
        <v>0.955752212389381</v>
      </c>
      <c r="AE73" s="39" t="n">
        <f aca="false">N73/N90</f>
        <v>0.970902828136331</v>
      </c>
      <c r="AF73" s="39" t="n">
        <f aca="false">O73/O90</f>
        <v>0.945800579230451</v>
      </c>
      <c r="AG73" s="39" t="n">
        <f aca="false">P73/P90</f>
        <v>0.986123879567916</v>
      </c>
      <c r="AH73" s="29" t="n">
        <f aca="false">Q73/Q90</f>
        <v>0.989956507035164</v>
      </c>
      <c r="AI73" s="35" t="n">
        <v>64</v>
      </c>
      <c r="AJ73" s="31" t="n">
        <v>2018</v>
      </c>
      <c r="AK73" s="36" t="s">
        <v>37</v>
      </c>
      <c r="AL73" s="39" t="n">
        <f aca="false">D73/D107</f>
        <v>1.00435905715208</v>
      </c>
      <c r="AM73" s="39" t="n">
        <f aca="false">E73/E107</f>
        <v>1.07179663345929</v>
      </c>
      <c r="AN73" s="39" t="n">
        <f aca="false">F73/F107</f>
        <v>1.19050583657588</v>
      </c>
      <c r="AO73" s="39" t="n">
        <f aca="false">G73/G107</f>
        <v>0.998879310344828</v>
      </c>
      <c r="AP73" s="39" t="n">
        <f aca="false">H73/H107</f>
        <v>0.962167963509525</v>
      </c>
      <c r="AQ73" s="39" t="n">
        <f aca="false">I73/I107</f>
        <v>0.942737430167598</v>
      </c>
      <c r="AR73" s="39" t="n">
        <f aca="false">J73/J107</f>
        <v>0.982750752943324</v>
      </c>
      <c r="AS73" s="39" t="n">
        <f aca="false">K73/K107</f>
        <v>1.03624123939506</v>
      </c>
      <c r="AT73" s="39" t="n">
        <f aca="false">L73/L107</f>
        <v>0.942478298197081</v>
      </c>
      <c r="AU73" s="39" t="n">
        <f aca="false">M73/M107</f>
        <v>0.915095970949334</v>
      </c>
      <c r="AV73" s="39" t="n">
        <f aca="false">N73/N107</f>
        <v>0.914766418993936</v>
      </c>
      <c r="AW73" s="39" t="n">
        <f aca="false">O73/O107</f>
        <v>0.892620070285045</v>
      </c>
      <c r="AX73" s="39" t="n">
        <f aca="false">P73/P107</f>
        <v>0.989428322295647</v>
      </c>
      <c r="AY73" s="29" t="n">
        <f aca="false">AH73/AH90</f>
        <v>0.980730190560244</v>
      </c>
    </row>
    <row r="74" customFormat="false" ht="13.8" hidden="false" customHeight="false" outlineLevel="0" collapsed="false">
      <c r="A74" s="35" t="n">
        <v>65</v>
      </c>
      <c r="B74" s="31" t="n">
        <v>2018</v>
      </c>
      <c r="C74" s="36" t="s">
        <v>38</v>
      </c>
      <c r="D74" s="37" t="n">
        <v>15346</v>
      </c>
      <c r="E74" s="37" t="n">
        <v>15584</v>
      </c>
      <c r="F74" s="37" t="n">
        <v>19658</v>
      </c>
      <c r="G74" s="37" t="n">
        <v>14500</v>
      </c>
      <c r="H74" s="37" t="n">
        <v>13819</v>
      </c>
      <c r="I74" s="37" t="n">
        <v>12784</v>
      </c>
      <c r="J74" s="37" t="n">
        <v>13747</v>
      </c>
      <c r="K74" s="37" t="n">
        <v>14500</v>
      </c>
      <c r="L74" s="37" t="n">
        <v>13066</v>
      </c>
      <c r="M74" s="37" t="n">
        <v>13804</v>
      </c>
      <c r="N74" s="37" t="n">
        <v>14291</v>
      </c>
      <c r="O74" s="37" t="n">
        <v>15589</v>
      </c>
      <c r="P74" s="37" t="n">
        <v>176688</v>
      </c>
      <c r="Q74" s="10" t="n">
        <f aca="false">SUM(D74:N74)</f>
        <v>161099</v>
      </c>
      <c r="R74" s="35" t="n">
        <v>65</v>
      </c>
      <c r="S74" s="31" t="n">
        <v>2018</v>
      </c>
      <c r="T74" s="36" t="s">
        <v>38</v>
      </c>
      <c r="U74" s="39" t="n">
        <f aca="false">D74/D91</f>
        <v>0.911553311553312</v>
      </c>
      <c r="V74" s="39" t="n">
        <f aca="false">E74/E91</f>
        <v>0.972419817796081</v>
      </c>
      <c r="W74" s="39" t="n">
        <f aca="false">F74/F91</f>
        <v>1.34496442255063</v>
      </c>
      <c r="X74" s="39" t="n">
        <f aca="false">G74/G91</f>
        <v>1.13201655086267</v>
      </c>
      <c r="Y74" s="39" t="n">
        <f aca="false">H74/H91</f>
        <v>1.03590704647676</v>
      </c>
      <c r="Z74" s="39" t="n">
        <f aca="false">I74/I91</f>
        <v>1.04121192376609</v>
      </c>
      <c r="AA74" s="39" t="n">
        <f aca="false">J74/J91</f>
        <v>1.09189833200953</v>
      </c>
      <c r="AB74" s="39" t="n">
        <f aca="false">K74/K91</f>
        <v>1.15216527612237</v>
      </c>
      <c r="AC74" s="39" t="n">
        <f aca="false">L74/L91</f>
        <v>1.05789004938871</v>
      </c>
      <c r="AD74" s="39" t="n">
        <f aca="false">M74/M91</f>
        <v>1.02055300901967</v>
      </c>
      <c r="AE74" s="39" t="n">
        <f aca="false">N74/N91</f>
        <v>1.05922027868366</v>
      </c>
      <c r="AF74" s="39" t="n">
        <f aca="false">O74/O91</f>
        <v>1.04666308580637</v>
      </c>
      <c r="AG74" s="39" t="n">
        <f aca="false">P74/P91</f>
        <v>1.06862140291033</v>
      </c>
      <c r="AH74" s="29" t="n">
        <f aca="false">Q74/Q91</f>
        <v>1.07079522492821</v>
      </c>
      <c r="AI74" s="35" t="n">
        <v>65</v>
      </c>
      <c r="AJ74" s="31" t="n">
        <v>2018</v>
      </c>
      <c r="AK74" s="36" t="s">
        <v>38</v>
      </c>
      <c r="AL74" s="39" t="n">
        <f aca="false">D74/D108</f>
        <v>1.11843160119525</v>
      </c>
      <c r="AM74" s="39" t="n">
        <f aca="false">E74/E108</f>
        <v>1.19987680936249</v>
      </c>
      <c r="AN74" s="39" t="n">
        <f aca="false">F74/F108</f>
        <v>1.38144764581869</v>
      </c>
      <c r="AO74" s="39" t="n">
        <f aca="false">G74/G108</f>
        <v>1.1478784040532</v>
      </c>
      <c r="AP74" s="39" t="n">
        <f aca="false">H74/H108</f>
        <v>1.06999612853271</v>
      </c>
      <c r="AQ74" s="39" t="n">
        <f aca="false">I74/I108</f>
        <v>1.08994799215619</v>
      </c>
      <c r="AR74" s="39" t="n">
        <f aca="false">J74/J108</f>
        <v>1.12092302674494</v>
      </c>
      <c r="AS74" s="39" t="n">
        <f aca="false">K74/K108</f>
        <v>1.18483412322275</v>
      </c>
      <c r="AT74" s="39" t="n">
        <f aca="false">L74/L108</f>
        <v>1.11011045029737</v>
      </c>
      <c r="AU74" s="39" t="n">
        <f aca="false">M74/M108</f>
        <v>1.04997337795695</v>
      </c>
      <c r="AV74" s="39" t="n">
        <f aca="false">N74/N108</f>
        <v>1.05593320526082</v>
      </c>
      <c r="AW74" s="39" t="n">
        <f aca="false">O74/O108</f>
        <v>1.06018770402612</v>
      </c>
      <c r="AX74" s="39" t="n">
        <f aca="false">P74/P108</f>
        <v>1.13354547320879</v>
      </c>
      <c r="AY74" s="29" t="n">
        <f aca="false">AH74/AH91</f>
        <v>1.00474596081481</v>
      </c>
    </row>
    <row r="75" customFormat="false" ht="13.8" hidden="false" customHeight="false" outlineLevel="0" collapsed="false">
      <c r="A75" s="35" t="n">
        <v>66</v>
      </c>
      <c r="B75" s="31" t="n">
        <v>2018</v>
      </c>
      <c r="C75" s="36" t="s">
        <v>39</v>
      </c>
      <c r="D75" s="37" t="n">
        <v>15761</v>
      </c>
      <c r="E75" s="37" t="n">
        <v>15943</v>
      </c>
      <c r="F75" s="37" t="n">
        <v>20552</v>
      </c>
      <c r="G75" s="37" t="n">
        <v>14541</v>
      </c>
      <c r="H75" s="37" t="n">
        <v>13562</v>
      </c>
      <c r="I75" s="37" t="n">
        <v>12196</v>
      </c>
      <c r="J75" s="37" t="n">
        <v>13661</v>
      </c>
      <c r="K75" s="37" t="n">
        <v>14340</v>
      </c>
      <c r="L75" s="37" t="n">
        <v>12394</v>
      </c>
      <c r="M75" s="37" t="n">
        <v>13189</v>
      </c>
      <c r="N75" s="37" t="n">
        <v>13392</v>
      </c>
      <c r="O75" s="37" t="n">
        <v>14537</v>
      </c>
      <c r="P75" s="37" t="n">
        <v>174068</v>
      </c>
      <c r="Q75" s="10" t="n">
        <f aca="false">SUM(D75:N75)</f>
        <v>159531</v>
      </c>
      <c r="R75" s="35" t="n">
        <v>66</v>
      </c>
      <c r="S75" s="31" t="n">
        <v>2018</v>
      </c>
      <c r="T75" s="36" t="s">
        <v>39</v>
      </c>
      <c r="U75" s="39" t="n">
        <f aca="false">D75/D92</f>
        <v>0.839825225129216</v>
      </c>
      <c r="V75" s="39" t="n">
        <f aca="false">E75/E92</f>
        <v>0.885869867200089</v>
      </c>
      <c r="W75" s="39" t="n">
        <f aca="false">F75/F92</f>
        <v>1.30721282279608</v>
      </c>
      <c r="X75" s="39" t="n">
        <f aca="false">G75/G92</f>
        <v>1.07918955024492</v>
      </c>
      <c r="Y75" s="39" t="n">
        <f aca="false">H75/H92</f>
        <v>0.974911940191216</v>
      </c>
      <c r="Z75" s="39" t="n">
        <f aca="false">I75/I92</f>
        <v>0.974510587295246</v>
      </c>
      <c r="AA75" s="39" t="n">
        <f aca="false">J75/J92</f>
        <v>1.0486681507638</v>
      </c>
      <c r="AB75" s="39" t="n">
        <f aca="false">K75/K92</f>
        <v>1.10333153804724</v>
      </c>
      <c r="AC75" s="39" t="n">
        <f aca="false">L75/L92</f>
        <v>0.975291155177841</v>
      </c>
      <c r="AD75" s="39" t="n">
        <f aca="false">M75/M92</f>
        <v>0.960037851215606</v>
      </c>
      <c r="AE75" s="39" t="n">
        <f aca="false">N75/N92</f>
        <v>0.972054874065471</v>
      </c>
      <c r="AF75" s="39" t="n">
        <f aca="false">O75/O92</f>
        <v>0.949448109202534</v>
      </c>
      <c r="AG75" s="39" t="n">
        <f aca="false">P75/P92</f>
        <v>1.00071287310859</v>
      </c>
      <c r="AH75" s="29" t="n">
        <f aca="false">Q75/Q92</f>
        <v>1.00566086501548</v>
      </c>
      <c r="AI75" s="35" t="n">
        <v>66</v>
      </c>
      <c r="AJ75" s="31" t="n">
        <v>2018</v>
      </c>
      <c r="AK75" s="36" t="s">
        <v>39</v>
      </c>
      <c r="AL75" s="39" t="n">
        <f aca="false">D75/D109</f>
        <v>1.0046532381438</v>
      </c>
      <c r="AM75" s="39" t="n">
        <f aca="false">E75/E109</f>
        <v>1.09528716680407</v>
      </c>
      <c r="AN75" s="39" t="n">
        <f aca="false">F75/F109</f>
        <v>1.30929476970122</v>
      </c>
      <c r="AO75" s="39" t="n">
        <f aca="false">G75/G109</f>
        <v>1.02042105263158</v>
      </c>
      <c r="AP75" s="39" t="n">
        <f aca="false">H75/H109</f>
        <v>0.970308363740431</v>
      </c>
      <c r="AQ75" s="39" t="n">
        <f aca="false">I75/I109</f>
        <v>0.968859231013664</v>
      </c>
      <c r="AR75" s="39" t="n">
        <f aca="false">J75/J109</f>
        <v>1.02421652421652</v>
      </c>
      <c r="AS75" s="39" t="n">
        <f aca="false">K75/K109</f>
        <v>1.09090909090909</v>
      </c>
      <c r="AT75" s="39" t="n">
        <f aca="false">L75/L109</f>
        <v>0.958620156237915</v>
      </c>
      <c r="AU75" s="39" t="n">
        <f aca="false">M75/M109</f>
        <v>0.92952286982874</v>
      </c>
      <c r="AV75" s="39" t="n">
        <f aca="false">N75/N109</f>
        <v>0.915441930412195</v>
      </c>
      <c r="AW75" s="39" t="n">
        <f aca="false">O75/O109</f>
        <v>0.901631210072567</v>
      </c>
      <c r="AX75" s="39" t="n">
        <f aca="false">P75/P109</f>
        <v>1.01729307049892</v>
      </c>
      <c r="AY75" s="29" t="n">
        <f aca="false">AH75/AH92</f>
        <v>0.982540548469036</v>
      </c>
    </row>
    <row r="76" customFormat="false" ht="13.8" hidden="false" customHeight="false" outlineLevel="0" collapsed="false">
      <c r="A76" s="35" t="n">
        <v>67</v>
      </c>
      <c r="B76" s="31" t="n">
        <v>2018</v>
      </c>
      <c r="C76" s="36" t="s">
        <v>40</v>
      </c>
      <c r="D76" s="37" t="n">
        <v>11827</v>
      </c>
      <c r="E76" s="37" t="n">
        <v>12411</v>
      </c>
      <c r="F76" s="37" t="n">
        <v>15861</v>
      </c>
      <c r="G76" s="37" t="n">
        <v>10929</v>
      </c>
      <c r="H76" s="37" t="n">
        <v>9847</v>
      </c>
      <c r="I76" s="37" t="n">
        <v>9168</v>
      </c>
      <c r="J76" s="37" t="n">
        <v>10347</v>
      </c>
      <c r="K76" s="37" t="n">
        <v>10717</v>
      </c>
      <c r="L76" s="37" t="n">
        <v>9384</v>
      </c>
      <c r="M76" s="37" t="n">
        <v>9945</v>
      </c>
      <c r="N76" s="37" t="n">
        <v>10106</v>
      </c>
      <c r="O76" s="37" t="n">
        <v>11429</v>
      </c>
      <c r="P76" s="37" t="n">
        <v>131971</v>
      </c>
      <c r="Q76" s="10" t="n">
        <f aca="false">SUM(D76:N76)</f>
        <v>120542</v>
      </c>
      <c r="R76" s="35" t="n">
        <v>67</v>
      </c>
      <c r="S76" s="31" t="n">
        <v>2018</v>
      </c>
      <c r="T76" s="36" t="s">
        <v>40</v>
      </c>
      <c r="U76" s="39" t="n">
        <f aca="false">D76/D93</f>
        <v>0.824296069138556</v>
      </c>
      <c r="V76" s="39" t="n">
        <f aca="false">E76/E93</f>
        <v>0.897786458333333</v>
      </c>
      <c r="W76" s="39" t="n">
        <f aca="false">F76/F93</f>
        <v>1.37969728601253</v>
      </c>
      <c r="X76" s="39" t="n">
        <f aca="false">G76/G93</f>
        <v>1.10651007390908</v>
      </c>
      <c r="Y76" s="39" t="n">
        <f aca="false">H76/H93</f>
        <v>0.984896979395879</v>
      </c>
      <c r="Z76" s="39" t="n">
        <f aca="false">I76/I93</f>
        <v>0.987080103359173</v>
      </c>
      <c r="AA76" s="39" t="n">
        <f aca="false">J76/J93</f>
        <v>1.12479617349712</v>
      </c>
      <c r="AB76" s="39" t="n">
        <f aca="false">K76/K93</f>
        <v>1.15696858469178</v>
      </c>
      <c r="AC76" s="39" t="n">
        <f aca="false">L76/L93</f>
        <v>1.03541873551804</v>
      </c>
      <c r="AD76" s="39" t="n">
        <f aca="false">M76/M93</f>
        <v>0.97223580017597</v>
      </c>
      <c r="AE76" s="39" t="n">
        <f aca="false">N76/N93</f>
        <v>0.998222046621889</v>
      </c>
      <c r="AF76" s="39" t="n">
        <f aca="false">O76/O93</f>
        <v>1.02539027453795</v>
      </c>
      <c r="AG76" s="39" t="n">
        <f aca="false">P76/P93</f>
        <v>1.03219271831371</v>
      </c>
      <c r="AH76" s="29" t="n">
        <f aca="false">Q76/Q93</f>
        <v>1.03284236862624</v>
      </c>
      <c r="AI76" s="35" t="n">
        <v>67</v>
      </c>
      <c r="AJ76" s="31" t="n">
        <v>2018</v>
      </c>
      <c r="AK76" s="36" t="s">
        <v>40</v>
      </c>
      <c r="AL76" s="39" t="n">
        <f aca="false">D76/D110</f>
        <v>1.05184987548915</v>
      </c>
      <c r="AM76" s="39" t="n">
        <f aca="false">E76/E110</f>
        <v>1.20448369565217</v>
      </c>
      <c r="AN76" s="39" t="n">
        <f aca="false">F76/F110</f>
        <v>1.39954116297538</v>
      </c>
      <c r="AO76" s="39" t="n">
        <f aca="false">G76/G110</f>
        <v>1.09050089802435</v>
      </c>
      <c r="AP76" s="39" t="n">
        <f aca="false">H76/H110</f>
        <v>1.00295375840293</v>
      </c>
      <c r="AQ76" s="39" t="n">
        <f aca="false">I76/I110</f>
        <v>1.02321428571429</v>
      </c>
      <c r="AR76" s="39" t="n">
        <f aca="false">J76/J110</f>
        <v>1.10062759280928</v>
      </c>
      <c r="AS76" s="39" t="n">
        <f aca="false">K76/K110</f>
        <v>1.15947203288975</v>
      </c>
      <c r="AT76" s="39" t="n">
        <f aca="false">L76/L110</f>
        <v>1.04220346512661</v>
      </c>
      <c r="AU76" s="39" t="n">
        <f aca="false">M76/M110</f>
        <v>0.972996771353097</v>
      </c>
      <c r="AV76" s="39" t="n">
        <f aca="false">N76/N110</f>
        <v>0.96745165613632</v>
      </c>
      <c r="AW76" s="39" t="n">
        <f aca="false">O76/O110</f>
        <v>0.966103127641589</v>
      </c>
      <c r="AX76" s="39" t="n">
        <f aca="false">P76/P110</f>
        <v>1.08327450626303</v>
      </c>
      <c r="AY76" s="29" t="n">
        <f aca="false">AH76/AH93</f>
        <v>0.973434175422736</v>
      </c>
    </row>
    <row r="77" customFormat="false" ht="13.8" hidden="false" customHeight="false" outlineLevel="0" collapsed="false">
      <c r="A77" s="35" t="n">
        <v>68</v>
      </c>
      <c r="B77" s="31" t="n">
        <v>2018</v>
      </c>
      <c r="C77" s="36" t="s">
        <v>41</v>
      </c>
      <c r="D77" s="37" t="n">
        <v>4860</v>
      </c>
      <c r="E77" s="37" t="n">
        <v>5214</v>
      </c>
      <c r="F77" s="37" t="n">
        <v>6647</v>
      </c>
      <c r="G77" s="37" t="n">
        <v>4525</v>
      </c>
      <c r="H77" s="37" t="n">
        <v>4044</v>
      </c>
      <c r="I77" s="37" t="n">
        <v>3717</v>
      </c>
      <c r="J77" s="37" t="n">
        <v>4151</v>
      </c>
      <c r="K77" s="37" t="n">
        <v>4314</v>
      </c>
      <c r="L77" s="37" t="n">
        <v>3788</v>
      </c>
      <c r="M77" s="37" t="n">
        <v>4070</v>
      </c>
      <c r="N77" s="37" t="n">
        <v>4136</v>
      </c>
      <c r="O77" s="37" t="n">
        <v>4702</v>
      </c>
      <c r="P77" s="37" t="n">
        <v>54168</v>
      </c>
      <c r="Q77" s="10" t="n">
        <f aca="false">SUM(D77:N77)</f>
        <v>49466</v>
      </c>
      <c r="R77" s="35" t="n">
        <v>68</v>
      </c>
      <c r="S77" s="31" t="n">
        <v>2018</v>
      </c>
      <c r="T77" s="36" t="s">
        <v>41</v>
      </c>
      <c r="U77" s="39" t="n">
        <f aca="false">D77/D94</f>
        <v>0.858202366236977</v>
      </c>
      <c r="V77" s="39" t="n">
        <f aca="false">E77/E94</f>
        <v>0.967167501391208</v>
      </c>
      <c r="W77" s="39" t="n">
        <f aca="false">F77/F94</f>
        <v>1.42060269288309</v>
      </c>
      <c r="X77" s="39" t="n">
        <f aca="false">G77/G94</f>
        <v>1.20634497467342</v>
      </c>
      <c r="Y77" s="39" t="n">
        <f aca="false">H77/H94</f>
        <v>1.03215926493109</v>
      </c>
      <c r="Z77" s="39" t="n">
        <f aca="false">I77/I94</f>
        <v>1.04234436343242</v>
      </c>
      <c r="AA77" s="39" t="n">
        <f aca="false">J77/J94</f>
        <v>1.14827109266943</v>
      </c>
      <c r="AB77" s="39" t="n">
        <f aca="false">K77/K94</f>
        <v>1.13050314465409</v>
      </c>
      <c r="AC77" s="39" t="n">
        <f aca="false">L77/L94</f>
        <v>1.05574136008919</v>
      </c>
      <c r="AD77" s="39" t="n">
        <f aca="false">M77/M94</f>
        <v>1.00271002710027</v>
      </c>
      <c r="AE77" s="39" t="n">
        <f aca="false">N77/N94</f>
        <v>1.00608124543907</v>
      </c>
      <c r="AF77" s="39" t="n">
        <f aca="false">O77/O94</f>
        <v>1.04257206208426</v>
      </c>
      <c r="AG77" s="39" t="n">
        <f aca="false">P77/P94</f>
        <v>1.06909822961691</v>
      </c>
      <c r="AH77" s="29" t="n">
        <f aca="false">Q77/Q94</f>
        <v>1.07169010117642</v>
      </c>
      <c r="AI77" s="35" t="n">
        <v>68</v>
      </c>
      <c r="AJ77" s="31" t="n">
        <v>2018</v>
      </c>
      <c r="AK77" s="36" t="s">
        <v>41</v>
      </c>
      <c r="AL77" s="39" t="n">
        <f aca="false">D77/D111</f>
        <v>1.2659546756968</v>
      </c>
      <c r="AM77" s="39" t="n">
        <f aca="false">E77/E111</f>
        <v>1.46091342112637</v>
      </c>
      <c r="AN77" s="39" t="n">
        <f aca="false">F77/F111</f>
        <v>1.68108244815377</v>
      </c>
      <c r="AO77" s="39" t="n">
        <f aca="false">G77/G111</f>
        <v>1.24965479149406</v>
      </c>
      <c r="AP77" s="39" t="n">
        <f aca="false">H77/H111</f>
        <v>1.12709030100334</v>
      </c>
      <c r="AQ77" s="39" t="n">
        <f aca="false">I77/I111</f>
        <v>1.13081837541831</v>
      </c>
      <c r="AR77" s="39" t="n">
        <f aca="false">J77/J111</f>
        <v>1.21480831138426</v>
      </c>
      <c r="AS77" s="39" t="n">
        <f aca="false">K77/K111</f>
        <v>1.24502164502165</v>
      </c>
      <c r="AT77" s="39" t="n">
        <f aca="false">L77/L111</f>
        <v>1.13243647234679</v>
      </c>
      <c r="AU77" s="39" t="n">
        <f aca="false">M77/M111</f>
        <v>1.070489216202</v>
      </c>
      <c r="AV77" s="39" t="n">
        <f aca="false">N77/N111</f>
        <v>1.03013698630137</v>
      </c>
      <c r="AW77" s="39" t="n">
        <f aca="false">O77/O111</f>
        <v>1.05639182206246</v>
      </c>
      <c r="AX77" s="39" t="n">
        <f aca="false">P77/P111</f>
        <v>1.22129280995649</v>
      </c>
      <c r="AY77" s="29" t="n">
        <f aca="false">AH77/AH94</f>
        <v>0.926459224324404</v>
      </c>
    </row>
    <row r="78" customFormat="false" ht="13.8" hidden="false" customHeight="false" outlineLevel="0" collapsed="false">
      <c r="A78" s="20" t="n">
        <v>69</v>
      </c>
      <c r="B78" s="21" t="n">
        <v>2017</v>
      </c>
      <c r="C78" s="40" t="s">
        <v>3</v>
      </c>
      <c r="D78" s="23" t="n">
        <v>96033</v>
      </c>
      <c r="E78" s="23" t="n">
        <v>90649</v>
      </c>
      <c r="F78" s="23" t="n">
        <v>82934</v>
      </c>
      <c r="G78" s="23" t="n">
        <v>73204</v>
      </c>
      <c r="H78" s="23" t="n">
        <v>75683</v>
      </c>
      <c r="I78" s="23" t="n">
        <v>69644</v>
      </c>
      <c r="J78" s="23" t="n">
        <v>71411</v>
      </c>
      <c r="K78" s="23" t="n">
        <v>71488</v>
      </c>
      <c r="L78" s="23" t="n">
        <v>69391</v>
      </c>
      <c r="M78" s="23" t="n">
        <v>75229</v>
      </c>
      <c r="N78" s="23" t="n">
        <v>74987</v>
      </c>
      <c r="O78" s="23" t="n">
        <v>81610</v>
      </c>
      <c r="P78" s="23" t="n">
        <v>932263</v>
      </c>
      <c r="Q78" s="10" t="n">
        <f aca="false">SUM(D78:N78)</f>
        <v>850653</v>
      </c>
      <c r="R78" s="20" t="n">
        <v>69</v>
      </c>
      <c r="S78" s="21" t="n">
        <v>2017</v>
      </c>
      <c r="T78" s="40" t="s">
        <v>3</v>
      </c>
      <c r="U78" s="24" t="n">
        <f aca="false">D78/D95</f>
        <v>1.17483056445891</v>
      </c>
      <c r="V78" s="24" t="n">
        <f aca="false">E78/E95</f>
        <v>1.18311384904528</v>
      </c>
      <c r="W78" s="24" t="n">
        <f aca="false">F78/F95</f>
        <v>0.991227231438543</v>
      </c>
      <c r="X78" s="24" t="n">
        <f aca="false">G78/G95</f>
        <v>0.971971054902742</v>
      </c>
      <c r="Y78" s="24" t="n">
        <f aca="false">H78/H95</f>
        <v>1.01553840992955</v>
      </c>
      <c r="Z78" s="24" t="n">
        <f aca="false">I78/I95</f>
        <v>1.00661983638308</v>
      </c>
      <c r="AA78" s="24" t="n">
        <f aca="false">J78/J95</f>
        <v>0.990141704334322</v>
      </c>
      <c r="AB78" s="24" t="n">
        <f aca="false">K78/K95</f>
        <v>1.00270706220633</v>
      </c>
      <c r="AC78" s="24" t="n">
        <f aca="false">L78/L95</f>
        <v>1.00512768515434</v>
      </c>
      <c r="AD78" s="24" t="n">
        <f aca="false">M78/M95</f>
        <v>0.989842238917909</v>
      </c>
      <c r="AE78" s="24" t="n">
        <f aca="false">N78/N95</f>
        <v>0.973225178455548</v>
      </c>
      <c r="AF78" s="24" t="n">
        <f aca="false">O78/O95</f>
        <v>0.967642490425544</v>
      </c>
      <c r="AG78" s="24" t="n">
        <f aca="false">P78/P95</f>
        <v>1.02345375283099</v>
      </c>
      <c r="AH78" s="24" t="n">
        <f aca="false">Q78/Q95</f>
        <v>1.02914851916376</v>
      </c>
      <c r="AI78" s="20"/>
      <c r="AJ78" s="21"/>
      <c r="AK78" s="40"/>
      <c r="AL78" s="24"/>
      <c r="AM78" s="24"/>
      <c r="AN78" s="24"/>
      <c r="AO78" s="24"/>
      <c r="AP78" s="24"/>
      <c r="AQ78" s="24"/>
      <c r="AR78" s="24"/>
      <c r="AS78" s="24"/>
      <c r="AT78" s="24"/>
      <c r="AU78" s="24"/>
      <c r="AV78" s="24"/>
      <c r="AW78" s="24"/>
      <c r="AX78" s="24"/>
      <c r="AY78" s="24"/>
    </row>
    <row r="79" customFormat="false" ht="13.8" hidden="false" customHeight="false" outlineLevel="0" collapsed="false">
      <c r="A79" s="25" t="n">
        <v>70</v>
      </c>
      <c r="B79" s="26" t="n">
        <v>2017</v>
      </c>
      <c r="C79" s="27" t="s">
        <v>26</v>
      </c>
      <c r="D79" s="28" t="n">
        <v>337</v>
      </c>
      <c r="E79" s="28" t="n">
        <v>280</v>
      </c>
      <c r="F79" s="28" t="n">
        <v>355</v>
      </c>
      <c r="G79" s="28" t="n">
        <v>296</v>
      </c>
      <c r="H79" s="28" t="n">
        <v>298</v>
      </c>
      <c r="I79" s="28" t="n">
        <v>287</v>
      </c>
      <c r="J79" s="28" t="n">
        <v>304</v>
      </c>
      <c r="K79" s="28" t="n">
        <v>297</v>
      </c>
      <c r="L79" s="28" t="n">
        <v>269</v>
      </c>
      <c r="M79" s="28" t="n">
        <v>297</v>
      </c>
      <c r="N79" s="28" t="n">
        <v>246</v>
      </c>
      <c r="O79" s="28" t="n">
        <v>307</v>
      </c>
      <c r="P79" s="28" t="n">
        <v>3573</v>
      </c>
      <c r="Q79" s="10" t="n">
        <f aca="false">SUM(D79:N79)</f>
        <v>3266</v>
      </c>
      <c r="R79" s="25" t="n">
        <v>70</v>
      </c>
      <c r="S79" s="26" t="n">
        <v>2017</v>
      </c>
      <c r="T79" s="27" t="s">
        <v>26</v>
      </c>
      <c r="U79" s="29" t="n">
        <f aca="false">D79/D96</f>
        <v>1.13087248322148</v>
      </c>
      <c r="V79" s="29" t="n">
        <f aca="false">E79/E96</f>
        <v>0.927152317880795</v>
      </c>
      <c r="W79" s="29" t="n">
        <f aca="false">F79/F96</f>
        <v>0.951742627345844</v>
      </c>
      <c r="X79" s="29" t="n">
        <f aca="false">G79/G96</f>
        <v>1.01023890784983</v>
      </c>
      <c r="Y79" s="29" t="n">
        <f aca="false">H79/H96</f>
        <v>0.919753086419753</v>
      </c>
      <c r="Z79" s="29" t="n">
        <f aca="false">I79/I96</f>
        <v>0.963087248322148</v>
      </c>
      <c r="AA79" s="29" t="n">
        <f aca="false">J79/J96</f>
        <v>0.924012158054711</v>
      </c>
      <c r="AB79" s="29" t="n">
        <f aca="false">K79/K96</f>
        <v>0.970588235294118</v>
      </c>
      <c r="AC79" s="29" t="n">
        <f aca="false">L79/L96</f>
        <v>0.859424920127795</v>
      </c>
      <c r="AD79" s="29" t="n">
        <f aca="false">M79/M96</f>
        <v>0.970588235294118</v>
      </c>
      <c r="AE79" s="29" t="n">
        <f aca="false">N79/N96</f>
        <v>0.763975155279503</v>
      </c>
      <c r="AF79" s="29" t="n">
        <f aca="false">O79/O96</f>
        <v>0.921921921921922</v>
      </c>
      <c r="AG79" s="29" t="n">
        <f aca="false">P79/P96</f>
        <v>0.941006057413748</v>
      </c>
      <c r="AH79" s="29" t="n">
        <f aca="false">Q79/Q96</f>
        <v>0.94284064665127</v>
      </c>
      <c r="AI79" s="25"/>
      <c r="AJ79" s="26"/>
      <c r="AK79" s="27"/>
      <c r="AL79" s="29"/>
      <c r="AM79" s="29"/>
      <c r="AN79" s="29"/>
      <c r="AO79" s="29"/>
      <c r="AP79" s="29"/>
      <c r="AQ79" s="29"/>
      <c r="AR79" s="29"/>
      <c r="AS79" s="29"/>
      <c r="AT79" s="29"/>
      <c r="AU79" s="29"/>
      <c r="AV79" s="29"/>
      <c r="AW79" s="29"/>
      <c r="AX79" s="29"/>
      <c r="AY79" s="29"/>
    </row>
    <row r="80" customFormat="false" ht="13.8" hidden="false" customHeight="false" outlineLevel="0" collapsed="false">
      <c r="A80" s="25" t="n">
        <v>71</v>
      </c>
      <c r="B80" s="26" t="n">
        <v>2017</v>
      </c>
      <c r="C80" s="27" t="s">
        <v>27</v>
      </c>
      <c r="D80" s="28" t="n">
        <v>397</v>
      </c>
      <c r="E80" s="28" t="n">
        <v>346</v>
      </c>
      <c r="F80" s="28" t="n">
        <v>342</v>
      </c>
      <c r="G80" s="28" t="n">
        <v>333</v>
      </c>
      <c r="H80" s="28" t="n">
        <v>358</v>
      </c>
      <c r="I80" s="28" t="n">
        <v>354</v>
      </c>
      <c r="J80" s="28" t="n">
        <v>332</v>
      </c>
      <c r="K80" s="28" t="n">
        <v>344</v>
      </c>
      <c r="L80" s="28" t="n">
        <v>351</v>
      </c>
      <c r="M80" s="28" t="n">
        <v>320</v>
      </c>
      <c r="N80" s="28" t="n">
        <v>325</v>
      </c>
      <c r="O80" s="28" t="n">
        <v>353</v>
      </c>
      <c r="P80" s="28" t="n">
        <v>4155</v>
      </c>
      <c r="Q80" s="10" t="n">
        <f aca="false">SUM(D80:N80)</f>
        <v>3802</v>
      </c>
      <c r="R80" s="25" t="n">
        <v>71</v>
      </c>
      <c r="S80" s="26" t="n">
        <v>2017</v>
      </c>
      <c r="T80" s="27" t="s">
        <v>27</v>
      </c>
      <c r="U80" s="29" t="n">
        <f aca="false">D80/D97</f>
        <v>1.1058495821727</v>
      </c>
      <c r="V80" s="29" t="n">
        <f aca="false">E80/E97</f>
        <v>1.02064896755162</v>
      </c>
      <c r="W80" s="29" t="n">
        <f aca="false">F80/F97</f>
        <v>0.952646239554318</v>
      </c>
      <c r="X80" s="29" t="n">
        <f aca="false">G80/G97</f>
        <v>1.02777777777778</v>
      </c>
      <c r="Y80" s="29" t="n">
        <f aca="false">H80/H97</f>
        <v>0.917948717948718</v>
      </c>
      <c r="Z80" s="29" t="n">
        <f aca="false">I80/I97</f>
        <v>1.01142857142857</v>
      </c>
      <c r="AA80" s="29" t="n">
        <f aca="false">J80/J97</f>
        <v>0.832080200501253</v>
      </c>
      <c r="AB80" s="29" t="n">
        <f aca="false">K80/K97</f>
        <v>0.92972972972973</v>
      </c>
      <c r="AC80" s="29" t="n">
        <f aca="false">L80/L97</f>
        <v>0.923684210526316</v>
      </c>
      <c r="AD80" s="29" t="n">
        <f aca="false">M80/M97</f>
        <v>0.833333333333333</v>
      </c>
      <c r="AE80" s="29" t="n">
        <f aca="false">N80/N97</f>
        <v>0.878378378378378</v>
      </c>
      <c r="AF80" s="29" t="n">
        <f aca="false">O80/O97</f>
        <v>1.01436781609195</v>
      </c>
      <c r="AG80" s="29" t="n">
        <f aca="false">P80/P97</f>
        <v>0.950365965233303</v>
      </c>
      <c r="AH80" s="29" t="n">
        <f aca="false">Q80/Q97</f>
        <v>0.944831013916501</v>
      </c>
      <c r="AI80" s="25"/>
      <c r="AJ80" s="26"/>
      <c r="AK80" s="27"/>
      <c r="AL80" s="29"/>
      <c r="AM80" s="29"/>
      <c r="AN80" s="29"/>
      <c r="AO80" s="29"/>
      <c r="AP80" s="29"/>
      <c r="AQ80" s="29"/>
      <c r="AR80" s="29"/>
      <c r="AS80" s="29"/>
      <c r="AT80" s="29"/>
      <c r="AU80" s="29"/>
      <c r="AV80" s="29"/>
      <c r="AW80" s="29"/>
      <c r="AX80" s="29"/>
      <c r="AY80" s="29"/>
    </row>
    <row r="81" customFormat="false" ht="13.8" hidden="false" customHeight="false" outlineLevel="0" collapsed="false">
      <c r="A81" s="25" t="n">
        <v>72</v>
      </c>
      <c r="B81" s="26" t="n">
        <v>2017</v>
      </c>
      <c r="C81" s="27" t="s">
        <v>28</v>
      </c>
      <c r="D81" s="28" t="n">
        <v>232</v>
      </c>
      <c r="E81" s="28" t="n">
        <v>207</v>
      </c>
      <c r="F81" s="28" t="n">
        <v>241</v>
      </c>
      <c r="G81" s="28" t="n">
        <v>252</v>
      </c>
      <c r="H81" s="28" t="n">
        <v>242</v>
      </c>
      <c r="I81" s="28" t="n">
        <v>245</v>
      </c>
      <c r="J81" s="28" t="n">
        <v>227</v>
      </c>
      <c r="K81" s="28" t="n">
        <v>226</v>
      </c>
      <c r="L81" s="28" t="n">
        <v>217</v>
      </c>
      <c r="M81" s="28" t="n">
        <v>210</v>
      </c>
      <c r="N81" s="28" t="n">
        <v>211</v>
      </c>
      <c r="O81" s="28" t="n">
        <v>203</v>
      </c>
      <c r="P81" s="28" t="n">
        <v>2713</v>
      </c>
      <c r="Q81" s="10" t="n">
        <f aca="false">SUM(D81:N81)</f>
        <v>2510</v>
      </c>
      <c r="R81" s="25" t="n">
        <v>72</v>
      </c>
      <c r="S81" s="26" t="n">
        <v>2017</v>
      </c>
      <c r="T81" s="27" t="s">
        <v>28</v>
      </c>
      <c r="U81" s="29" t="n">
        <f aca="false">D81/D98</f>
        <v>0.924302788844621</v>
      </c>
      <c r="V81" s="29" t="n">
        <f aca="false">E81/E98</f>
        <v>0.841463414634146</v>
      </c>
      <c r="W81" s="29" t="n">
        <f aca="false">F81/F98</f>
        <v>1.02118644067797</v>
      </c>
      <c r="X81" s="29" t="n">
        <f aca="false">G81/G98</f>
        <v>1.17757009345794</v>
      </c>
      <c r="Y81" s="29" t="n">
        <f aca="false">H81/H98</f>
        <v>1.21608040201005</v>
      </c>
      <c r="Z81" s="29" t="n">
        <f aca="false">I81/I98</f>
        <v>1.16666666666667</v>
      </c>
      <c r="AA81" s="29" t="n">
        <f aca="false">J81/J98</f>
        <v>1.00442477876106</v>
      </c>
      <c r="AB81" s="29" t="n">
        <f aca="false">K81/K98</f>
        <v>0.933884297520661</v>
      </c>
      <c r="AC81" s="29" t="n">
        <f aca="false">L81/L98</f>
        <v>1.07960199004975</v>
      </c>
      <c r="AD81" s="29" t="n">
        <f aca="false">M81/M98</f>
        <v>0.843373493975904</v>
      </c>
      <c r="AE81" s="29" t="n">
        <f aca="false">N81/N98</f>
        <v>1.02427184466019</v>
      </c>
      <c r="AF81" s="29" t="n">
        <f aca="false">O81/O98</f>
        <v>0.966666666666667</v>
      </c>
      <c r="AG81" s="29" t="n">
        <f aca="false">P81/P98</f>
        <v>1.00855018587361</v>
      </c>
      <c r="AH81" s="29" t="n">
        <f aca="false">Q81/Q98</f>
        <v>1.01209677419355</v>
      </c>
      <c r="AI81" s="25"/>
      <c r="AJ81" s="26"/>
      <c r="AK81" s="27"/>
      <c r="AL81" s="29"/>
      <c r="AM81" s="29"/>
      <c r="AN81" s="29"/>
      <c r="AO81" s="29"/>
      <c r="AP81" s="29"/>
      <c r="AQ81" s="29"/>
      <c r="AR81" s="29"/>
      <c r="AS81" s="29"/>
      <c r="AT81" s="29"/>
      <c r="AU81" s="29"/>
      <c r="AV81" s="29"/>
      <c r="AW81" s="29"/>
      <c r="AX81" s="29"/>
      <c r="AY81" s="29"/>
    </row>
    <row r="82" customFormat="false" ht="13.8" hidden="false" customHeight="false" outlineLevel="0" collapsed="false">
      <c r="A82" s="25" t="n">
        <v>73</v>
      </c>
      <c r="B82" s="26" t="n">
        <v>2017</v>
      </c>
      <c r="C82" s="27" t="s">
        <v>29</v>
      </c>
      <c r="D82" s="28" t="n">
        <v>300</v>
      </c>
      <c r="E82" s="28" t="n">
        <v>311</v>
      </c>
      <c r="F82" s="28" t="n">
        <v>310</v>
      </c>
      <c r="G82" s="28" t="n">
        <v>292</v>
      </c>
      <c r="H82" s="28" t="n">
        <v>360</v>
      </c>
      <c r="I82" s="28" t="n">
        <v>297</v>
      </c>
      <c r="J82" s="28" t="n">
        <v>278</v>
      </c>
      <c r="K82" s="28" t="n">
        <v>316</v>
      </c>
      <c r="L82" s="28" t="n">
        <v>303</v>
      </c>
      <c r="M82" s="28" t="n">
        <v>339</v>
      </c>
      <c r="N82" s="28" t="n">
        <v>317</v>
      </c>
      <c r="O82" s="28" t="n">
        <v>329</v>
      </c>
      <c r="P82" s="28" t="n">
        <v>3752</v>
      </c>
      <c r="Q82" s="10" t="n">
        <f aca="false">SUM(D82:N82)</f>
        <v>3423</v>
      </c>
      <c r="R82" s="25" t="n">
        <v>73</v>
      </c>
      <c r="S82" s="26" t="n">
        <v>2017</v>
      </c>
      <c r="T82" s="27" t="s">
        <v>29</v>
      </c>
      <c r="U82" s="29" t="n">
        <f aca="false">D82/D99</f>
        <v>0.996677740863787</v>
      </c>
      <c r="V82" s="29" t="n">
        <f aca="false">E82/E99</f>
        <v>1.11071428571429</v>
      </c>
      <c r="W82" s="29" t="n">
        <f aca="false">F82/F99</f>
        <v>0.945121951219512</v>
      </c>
      <c r="X82" s="29" t="n">
        <f aca="false">G82/G99</f>
        <v>0.944983818770226</v>
      </c>
      <c r="Y82" s="29" t="n">
        <f aca="false">H82/H99</f>
        <v>0.989010989010989</v>
      </c>
      <c r="Z82" s="29" t="n">
        <f aca="false">I82/I99</f>
        <v>0.993311036789298</v>
      </c>
      <c r="AA82" s="29" t="n">
        <f aca="false">J82/J99</f>
        <v>0.899676375404531</v>
      </c>
      <c r="AB82" s="29" t="n">
        <f aca="false">K82/K99</f>
        <v>1.04983388704319</v>
      </c>
      <c r="AC82" s="29" t="n">
        <f aca="false">L82/L99</f>
        <v>1.02364864864865</v>
      </c>
      <c r="AD82" s="29" t="n">
        <f aca="false">M82/M99</f>
        <v>1.1530612244898</v>
      </c>
      <c r="AE82" s="29" t="n">
        <f aca="false">N82/N99</f>
        <v>1.03257328990228</v>
      </c>
      <c r="AF82" s="29" t="n">
        <f aca="false">O82/O99</f>
        <v>1</v>
      </c>
      <c r="AG82" s="29" t="n">
        <f aca="false">P82/P99</f>
        <v>1.00941619585687</v>
      </c>
      <c r="AH82" s="29" t="n">
        <f aca="false">Q82/Q99</f>
        <v>1.0103305785124</v>
      </c>
      <c r="AI82" s="25"/>
      <c r="AJ82" s="26"/>
      <c r="AK82" s="27"/>
      <c r="AL82" s="29"/>
      <c r="AM82" s="29"/>
      <c r="AN82" s="29"/>
      <c r="AO82" s="29"/>
      <c r="AP82" s="29"/>
      <c r="AQ82" s="29"/>
      <c r="AR82" s="29"/>
      <c r="AS82" s="29"/>
      <c r="AT82" s="29"/>
      <c r="AU82" s="29"/>
      <c r="AV82" s="29"/>
      <c r="AW82" s="29"/>
      <c r="AX82" s="29"/>
      <c r="AY82" s="29"/>
    </row>
    <row r="83" customFormat="false" ht="13.8" hidden="false" customHeight="false" outlineLevel="0" collapsed="false">
      <c r="A83" s="25" t="n">
        <v>74</v>
      </c>
      <c r="B83" s="26" t="n">
        <v>2017</v>
      </c>
      <c r="C83" s="27" t="s">
        <v>30</v>
      </c>
      <c r="D83" s="28" t="n">
        <v>486</v>
      </c>
      <c r="E83" s="28" t="n">
        <v>463</v>
      </c>
      <c r="F83" s="28" t="n">
        <v>434</v>
      </c>
      <c r="G83" s="28" t="n">
        <v>413</v>
      </c>
      <c r="H83" s="28" t="n">
        <v>473</v>
      </c>
      <c r="I83" s="28" t="n">
        <v>443</v>
      </c>
      <c r="J83" s="28" t="n">
        <v>444</v>
      </c>
      <c r="K83" s="28" t="n">
        <v>464</v>
      </c>
      <c r="L83" s="28" t="n">
        <v>409</v>
      </c>
      <c r="M83" s="28" t="n">
        <v>421</v>
      </c>
      <c r="N83" s="28" t="n">
        <v>419</v>
      </c>
      <c r="O83" s="28" t="n">
        <v>445</v>
      </c>
      <c r="P83" s="28" t="n">
        <v>5314</v>
      </c>
      <c r="Q83" s="10" t="n">
        <f aca="false">SUM(D83:N83)</f>
        <v>4869</v>
      </c>
      <c r="R83" s="25" t="n">
        <v>74</v>
      </c>
      <c r="S83" s="26" t="n">
        <v>2017</v>
      </c>
      <c r="T83" s="27" t="s">
        <v>30</v>
      </c>
      <c r="U83" s="29" t="n">
        <f aca="false">D83/D100</f>
        <v>0.941860465116279</v>
      </c>
      <c r="V83" s="29" t="n">
        <f aca="false">E83/E100</f>
        <v>0.950718685831622</v>
      </c>
      <c r="W83" s="29" t="n">
        <f aca="false">F83/F100</f>
        <v>0.786231884057971</v>
      </c>
      <c r="X83" s="29" t="n">
        <f aca="false">G83/G100</f>
        <v>0.862212943632568</v>
      </c>
      <c r="Y83" s="29" t="n">
        <f aca="false">H83/H100</f>
        <v>0.963340122199593</v>
      </c>
      <c r="Z83" s="29" t="n">
        <f aca="false">I83/I100</f>
        <v>1.00681818181818</v>
      </c>
      <c r="AA83" s="29" t="n">
        <f aca="false">J83/J100</f>
        <v>0.956896551724138</v>
      </c>
      <c r="AB83" s="29" t="n">
        <f aca="false">K83/K100</f>
        <v>0.987234042553192</v>
      </c>
      <c r="AC83" s="29" t="n">
        <f aca="false">L83/L100</f>
        <v>0.855648535564854</v>
      </c>
      <c r="AD83" s="29" t="n">
        <f aca="false">M83/M100</f>
        <v>0.882599580712788</v>
      </c>
      <c r="AE83" s="29" t="n">
        <f aca="false">N83/N100</f>
        <v>0.836327345309381</v>
      </c>
      <c r="AF83" s="29" t="n">
        <f aca="false">O83/O100</f>
        <v>0.895372233400402</v>
      </c>
      <c r="AG83" s="29" t="n">
        <f aca="false">P83/P100</f>
        <v>0.908065618591934</v>
      </c>
      <c r="AH83" s="29" t="n">
        <f aca="false">Q83/Q100</f>
        <v>0.909243697478992</v>
      </c>
      <c r="AI83" s="25"/>
      <c r="AJ83" s="26"/>
      <c r="AK83" s="27"/>
      <c r="AL83" s="29"/>
      <c r="AM83" s="29"/>
      <c r="AN83" s="29"/>
      <c r="AO83" s="29"/>
      <c r="AP83" s="29"/>
      <c r="AQ83" s="29"/>
      <c r="AR83" s="29"/>
      <c r="AS83" s="29"/>
      <c r="AT83" s="29"/>
      <c r="AU83" s="29"/>
      <c r="AV83" s="29"/>
      <c r="AW83" s="29"/>
      <c r="AX83" s="29"/>
      <c r="AY83" s="29"/>
    </row>
    <row r="84" customFormat="false" ht="13.8" hidden="false" customHeight="false" outlineLevel="0" collapsed="false">
      <c r="A84" s="25" t="n">
        <v>75</v>
      </c>
      <c r="B84" s="26" t="n">
        <v>2017</v>
      </c>
      <c r="C84" s="27" t="s">
        <v>31</v>
      </c>
      <c r="D84" s="28" t="n">
        <v>1088</v>
      </c>
      <c r="E84" s="28" t="n">
        <v>967</v>
      </c>
      <c r="F84" s="28" t="n">
        <v>1093</v>
      </c>
      <c r="G84" s="28" t="n">
        <v>1001</v>
      </c>
      <c r="H84" s="28" t="n">
        <v>999</v>
      </c>
      <c r="I84" s="28" t="n">
        <v>970</v>
      </c>
      <c r="J84" s="28" t="n">
        <v>942</v>
      </c>
      <c r="K84" s="28" t="n">
        <v>942</v>
      </c>
      <c r="L84" s="28" t="n">
        <v>968</v>
      </c>
      <c r="M84" s="28" t="n">
        <v>930</v>
      </c>
      <c r="N84" s="28" t="n">
        <v>934</v>
      </c>
      <c r="O84" s="28" t="n">
        <v>918</v>
      </c>
      <c r="P84" s="28" t="n">
        <v>11752</v>
      </c>
      <c r="Q84" s="10" t="n">
        <f aca="false">SUM(D84:N84)</f>
        <v>10834</v>
      </c>
      <c r="R84" s="25" t="n">
        <v>75</v>
      </c>
      <c r="S84" s="26" t="n">
        <v>2017</v>
      </c>
      <c r="T84" s="27" t="s">
        <v>31</v>
      </c>
      <c r="U84" s="29" t="n">
        <f aca="false">D84/D101</f>
        <v>0.966252220248668</v>
      </c>
      <c r="V84" s="29" t="n">
        <f aca="false">E84/E101</f>
        <v>0.897031539888683</v>
      </c>
      <c r="W84" s="29" t="n">
        <f aca="false">F84/F101</f>
        <v>0.944684528954192</v>
      </c>
      <c r="X84" s="29" t="n">
        <f aca="false">G84/G101</f>
        <v>0.930297397769517</v>
      </c>
      <c r="Y84" s="29" t="n">
        <f aca="false">H84/H101</f>
        <v>0.961501443695861</v>
      </c>
      <c r="Z84" s="29" t="n">
        <f aca="false">I84/I101</f>
        <v>0.954724409448819</v>
      </c>
      <c r="AA84" s="29" t="n">
        <f aca="false">J84/J101</f>
        <v>0.847122302158273</v>
      </c>
      <c r="AB84" s="29" t="n">
        <f aca="false">K84/K101</f>
        <v>0.927165354330709</v>
      </c>
      <c r="AC84" s="29" t="n">
        <f aca="false">L84/L101</f>
        <v>0.943469785575049</v>
      </c>
      <c r="AD84" s="29" t="n">
        <f aca="false">M84/M101</f>
        <v>0.889101338432122</v>
      </c>
      <c r="AE84" s="29" t="n">
        <f aca="false">N84/N101</f>
        <v>0.919291338582677</v>
      </c>
      <c r="AF84" s="29" t="n">
        <f aca="false">O84/O101</f>
        <v>0.846863468634686</v>
      </c>
      <c r="AG84" s="29" t="n">
        <f aca="false">P84/P101</f>
        <v>0.91869918699187</v>
      </c>
      <c r="AH84" s="29" t="n">
        <f aca="false">Q84/Q101</f>
        <v>0.925350187905706</v>
      </c>
      <c r="AI84" s="25"/>
      <c r="AJ84" s="26"/>
      <c r="AK84" s="27"/>
      <c r="AL84" s="29"/>
      <c r="AM84" s="29"/>
      <c r="AN84" s="29"/>
      <c r="AO84" s="29"/>
      <c r="AP84" s="29"/>
      <c r="AQ84" s="29"/>
      <c r="AR84" s="29"/>
      <c r="AS84" s="29"/>
      <c r="AT84" s="29"/>
      <c r="AU84" s="29"/>
      <c r="AV84" s="29"/>
      <c r="AW84" s="29"/>
      <c r="AX84" s="29"/>
      <c r="AY84" s="29"/>
    </row>
    <row r="85" customFormat="false" ht="13.8" hidden="false" customHeight="false" outlineLevel="0" collapsed="false">
      <c r="A85" s="25" t="n">
        <v>76</v>
      </c>
      <c r="B85" s="26" t="n">
        <v>2017</v>
      </c>
      <c r="C85" s="27" t="s">
        <v>32</v>
      </c>
      <c r="D85" s="28" t="n">
        <v>2070</v>
      </c>
      <c r="E85" s="28" t="n">
        <v>1903</v>
      </c>
      <c r="F85" s="28" t="n">
        <v>1965</v>
      </c>
      <c r="G85" s="28" t="n">
        <v>1807</v>
      </c>
      <c r="H85" s="28" t="n">
        <v>2003</v>
      </c>
      <c r="I85" s="28" t="n">
        <v>1827</v>
      </c>
      <c r="J85" s="28" t="n">
        <v>1847</v>
      </c>
      <c r="K85" s="28" t="n">
        <v>1821</v>
      </c>
      <c r="L85" s="28" t="n">
        <v>1777</v>
      </c>
      <c r="M85" s="28" t="n">
        <v>1985</v>
      </c>
      <c r="N85" s="28" t="n">
        <v>1932</v>
      </c>
      <c r="O85" s="28" t="n">
        <v>1945</v>
      </c>
      <c r="P85" s="28" t="n">
        <v>22882</v>
      </c>
      <c r="Q85" s="10" t="n">
        <f aca="false">SUM(D85:N85)</f>
        <v>20937</v>
      </c>
      <c r="R85" s="25" t="n">
        <v>76</v>
      </c>
      <c r="S85" s="26" t="n">
        <v>2017</v>
      </c>
      <c r="T85" s="27" t="s">
        <v>32</v>
      </c>
      <c r="U85" s="29" t="n">
        <f aca="false">D85/D102</f>
        <v>0.968647636874123</v>
      </c>
      <c r="V85" s="29" t="n">
        <f aca="false">E85/E102</f>
        <v>0.93743842364532</v>
      </c>
      <c r="W85" s="29" t="n">
        <f aca="false">F85/F102</f>
        <v>0.915657036346691</v>
      </c>
      <c r="X85" s="29" t="n">
        <f aca="false">G85/G102</f>
        <v>0.922880490296221</v>
      </c>
      <c r="Y85" s="29" t="n">
        <f aca="false">H85/H102</f>
        <v>1.00200100050025</v>
      </c>
      <c r="Z85" s="29" t="n">
        <f aca="false">I85/I102</f>
        <v>0.957045573598743</v>
      </c>
      <c r="AA85" s="29" t="n">
        <f aca="false">J85/J102</f>
        <v>0.973642593568793</v>
      </c>
      <c r="AB85" s="29" t="n">
        <f aca="false">K85/K102</f>
        <v>0.96604774535809</v>
      </c>
      <c r="AC85" s="29" t="n">
        <f aca="false">L85/L102</f>
        <v>1.00282167042889</v>
      </c>
      <c r="AD85" s="29" t="n">
        <f aca="false">M85/M102</f>
        <v>1.00659229208925</v>
      </c>
      <c r="AE85" s="29" t="n">
        <f aca="false">N85/N102</f>
        <v>1.02820649281533</v>
      </c>
      <c r="AF85" s="29" t="n">
        <f aca="false">O85/O102</f>
        <v>0.968625498007968</v>
      </c>
      <c r="AG85" s="29" t="n">
        <f aca="false">P85/P102</f>
        <v>0.96990505256019</v>
      </c>
      <c r="AH85" s="29" t="n">
        <f aca="false">Q85/Q102</f>
        <v>0.970024091919941</v>
      </c>
      <c r="AI85" s="25"/>
      <c r="AJ85" s="26"/>
      <c r="AK85" s="27"/>
      <c r="AL85" s="29"/>
      <c r="AM85" s="29"/>
      <c r="AN85" s="29"/>
      <c r="AO85" s="29"/>
      <c r="AP85" s="29"/>
      <c r="AQ85" s="29"/>
      <c r="AR85" s="29"/>
      <c r="AS85" s="29"/>
      <c r="AT85" s="29"/>
      <c r="AU85" s="29"/>
      <c r="AV85" s="29"/>
      <c r="AW85" s="29"/>
      <c r="AX85" s="29"/>
      <c r="AY85" s="29"/>
    </row>
    <row r="86" customFormat="false" ht="13.8" hidden="false" customHeight="false" outlineLevel="0" collapsed="false">
      <c r="A86" s="25" t="n">
        <v>77</v>
      </c>
      <c r="B86" s="26" t="n">
        <v>2017</v>
      </c>
      <c r="C86" s="27" t="s">
        <v>33</v>
      </c>
      <c r="D86" s="28" t="n">
        <v>3346</v>
      </c>
      <c r="E86" s="28" t="n">
        <v>3000</v>
      </c>
      <c r="F86" s="28" t="n">
        <v>3054</v>
      </c>
      <c r="G86" s="28" t="n">
        <v>2888</v>
      </c>
      <c r="H86" s="28" t="n">
        <v>2919</v>
      </c>
      <c r="I86" s="28" t="n">
        <v>2849</v>
      </c>
      <c r="J86" s="28" t="n">
        <v>2850</v>
      </c>
      <c r="K86" s="28" t="n">
        <v>2787</v>
      </c>
      <c r="L86" s="28" t="n">
        <v>2704</v>
      </c>
      <c r="M86" s="28" t="n">
        <v>2898</v>
      </c>
      <c r="N86" s="28" t="n">
        <v>2817</v>
      </c>
      <c r="O86" s="28" t="n">
        <v>2961</v>
      </c>
      <c r="P86" s="28" t="n">
        <v>35073</v>
      </c>
      <c r="Q86" s="10" t="n">
        <f aca="false">SUM(D86:N86)</f>
        <v>32112</v>
      </c>
      <c r="R86" s="25" t="n">
        <v>77</v>
      </c>
      <c r="S86" s="26" t="n">
        <v>2017</v>
      </c>
      <c r="T86" s="27" t="s">
        <v>33</v>
      </c>
      <c r="U86" s="29" t="n">
        <f aca="false">D86/D103</f>
        <v>1.06526583890481</v>
      </c>
      <c r="V86" s="29" t="n">
        <f aca="false">E86/E103</f>
        <v>1.0097610232245</v>
      </c>
      <c r="W86" s="29" t="n">
        <f aca="false">F86/F103</f>
        <v>0.952291861552853</v>
      </c>
      <c r="X86" s="29" t="n">
        <f aca="false">G86/G103</f>
        <v>0.982981620149762</v>
      </c>
      <c r="Y86" s="29" t="n">
        <f aca="false">H86/H103</f>
        <v>1.01671891327064</v>
      </c>
      <c r="Z86" s="29" t="n">
        <f aca="false">I86/I103</f>
        <v>1.01713673687969</v>
      </c>
      <c r="AA86" s="29" t="n">
        <f aca="false">J86/J103</f>
        <v>0.981404958677686</v>
      </c>
      <c r="AB86" s="29" t="n">
        <f aca="false">K86/K103</f>
        <v>0.978581460674157</v>
      </c>
      <c r="AC86" s="29" t="n">
        <f aca="false">L86/L103</f>
        <v>0.95547703180212</v>
      </c>
      <c r="AD86" s="29" t="n">
        <f aca="false">M86/M103</f>
        <v>0.965034965034965</v>
      </c>
      <c r="AE86" s="29" t="n">
        <f aca="false">N86/N103</f>
        <v>0.974403320650294</v>
      </c>
      <c r="AF86" s="29" t="n">
        <f aca="false">O86/O103</f>
        <v>0.977873183619551</v>
      </c>
      <c r="AG86" s="29" t="n">
        <f aca="false">P86/P103</f>
        <v>0.989839979679959</v>
      </c>
      <c r="AH86" s="29" t="n">
        <f aca="false">Q86/Q103</f>
        <v>0.990958185465206</v>
      </c>
      <c r="AI86" s="25"/>
      <c r="AJ86" s="26"/>
      <c r="AK86" s="27"/>
      <c r="AL86" s="29"/>
      <c r="AM86" s="29"/>
      <c r="AN86" s="29"/>
      <c r="AO86" s="29"/>
      <c r="AP86" s="29"/>
      <c r="AQ86" s="29"/>
      <c r="AR86" s="29"/>
      <c r="AS86" s="29"/>
      <c r="AT86" s="29"/>
      <c r="AU86" s="29"/>
      <c r="AV86" s="29"/>
      <c r="AW86" s="29"/>
      <c r="AX86" s="29"/>
      <c r="AY86" s="29"/>
    </row>
    <row r="87" customFormat="false" ht="13.8" hidden="false" customHeight="false" outlineLevel="0" collapsed="false">
      <c r="A87" s="25" t="n">
        <v>78</v>
      </c>
      <c r="B87" s="26" t="n">
        <v>2017</v>
      </c>
      <c r="C87" s="27" t="s">
        <v>34</v>
      </c>
      <c r="D87" s="28" t="n">
        <v>4510</v>
      </c>
      <c r="E87" s="28" t="n">
        <v>4101</v>
      </c>
      <c r="F87" s="28" t="n">
        <v>3992</v>
      </c>
      <c r="G87" s="28" t="n">
        <v>3874</v>
      </c>
      <c r="H87" s="28" t="n">
        <v>4004</v>
      </c>
      <c r="I87" s="28" t="n">
        <v>3768</v>
      </c>
      <c r="J87" s="28" t="n">
        <v>3860</v>
      </c>
      <c r="K87" s="28" t="n">
        <v>3974</v>
      </c>
      <c r="L87" s="28" t="n">
        <v>3561</v>
      </c>
      <c r="M87" s="28" t="n">
        <v>3908</v>
      </c>
      <c r="N87" s="28" t="n">
        <v>3953</v>
      </c>
      <c r="O87" s="28" t="n">
        <v>4186</v>
      </c>
      <c r="P87" s="28" t="n">
        <v>47691</v>
      </c>
      <c r="Q87" s="10" t="n">
        <f aca="false">SUM(D87:N87)</f>
        <v>43505</v>
      </c>
      <c r="R87" s="25" t="n">
        <v>78</v>
      </c>
      <c r="S87" s="26" t="n">
        <v>2017</v>
      </c>
      <c r="T87" s="27" t="s">
        <v>34</v>
      </c>
      <c r="U87" s="29" t="n">
        <f aca="false">D87/D104</f>
        <v>1.07304306447775</v>
      </c>
      <c r="V87" s="29" t="n">
        <f aca="false">E87/E104</f>
        <v>1.01761786600496</v>
      </c>
      <c r="W87" s="29" t="n">
        <f aca="false">F87/F104</f>
        <v>0.91287445689458</v>
      </c>
      <c r="X87" s="29" t="n">
        <f aca="false">G87/G104</f>
        <v>0.978035849532946</v>
      </c>
      <c r="Y87" s="29" t="n">
        <f aca="false">H87/H104</f>
        <v>1.03703703703704</v>
      </c>
      <c r="Z87" s="29" t="n">
        <f aca="false">I87/I104</f>
        <v>0.993932999208652</v>
      </c>
      <c r="AA87" s="29" t="n">
        <f aca="false">J87/J104</f>
        <v>0.998448008277289</v>
      </c>
      <c r="AB87" s="29" t="n">
        <f aca="false">K87/K104</f>
        <v>1.02926702926703</v>
      </c>
      <c r="AC87" s="29" t="n">
        <f aca="false">L87/L104</f>
        <v>0.997758475763519</v>
      </c>
      <c r="AD87" s="29" t="n">
        <f aca="false">M87/M104</f>
        <v>1.00488557469787</v>
      </c>
      <c r="AE87" s="29" t="n">
        <f aca="false">N87/N104</f>
        <v>1.01281065846785</v>
      </c>
      <c r="AF87" s="29" t="n">
        <f aca="false">O87/O104</f>
        <v>1.00843170320405</v>
      </c>
      <c r="AG87" s="29" t="n">
        <f aca="false">P87/P104</f>
        <v>1.00490960428168</v>
      </c>
      <c r="AH87" s="29" t="n">
        <f aca="false">Q87/Q104</f>
        <v>1.00457200914402</v>
      </c>
      <c r="AI87" s="25"/>
      <c r="AJ87" s="26"/>
      <c r="AK87" s="27"/>
      <c r="AL87" s="29"/>
      <c r="AM87" s="29"/>
      <c r="AN87" s="29"/>
      <c r="AO87" s="29"/>
      <c r="AP87" s="29"/>
      <c r="AQ87" s="29"/>
      <c r="AR87" s="29"/>
      <c r="AS87" s="29"/>
      <c r="AT87" s="29"/>
      <c r="AU87" s="29"/>
      <c r="AV87" s="29"/>
      <c r="AW87" s="29"/>
      <c r="AX87" s="29"/>
      <c r="AY87" s="29"/>
    </row>
    <row r="88" customFormat="false" ht="13.8" hidden="false" customHeight="false" outlineLevel="0" collapsed="false">
      <c r="A88" s="25" t="n">
        <v>79</v>
      </c>
      <c r="B88" s="26" t="n">
        <v>2017</v>
      </c>
      <c r="C88" s="27" t="s">
        <v>35</v>
      </c>
      <c r="D88" s="28" t="n">
        <v>5867</v>
      </c>
      <c r="E88" s="28" t="n">
        <v>5416</v>
      </c>
      <c r="F88" s="28" t="n">
        <v>5470</v>
      </c>
      <c r="G88" s="28" t="n">
        <v>4809</v>
      </c>
      <c r="H88" s="28" t="n">
        <v>5253</v>
      </c>
      <c r="I88" s="28" t="n">
        <v>4851</v>
      </c>
      <c r="J88" s="28" t="n">
        <v>5125</v>
      </c>
      <c r="K88" s="28" t="n">
        <v>5127</v>
      </c>
      <c r="L88" s="28" t="n">
        <v>4861</v>
      </c>
      <c r="M88" s="28" t="n">
        <v>5177</v>
      </c>
      <c r="N88" s="28" t="n">
        <v>5281</v>
      </c>
      <c r="O88" s="28" t="n">
        <v>5493</v>
      </c>
      <c r="P88" s="28" t="n">
        <v>62730</v>
      </c>
      <c r="Q88" s="10" t="n">
        <f aca="false">SUM(D88:N88)</f>
        <v>57237</v>
      </c>
      <c r="R88" s="25" t="n">
        <v>79</v>
      </c>
      <c r="S88" s="26" t="n">
        <v>2017</v>
      </c>
      <c r="T88" s="27" t="s">
        <v>35</v>
      </c>
      <c r="U88" s="29" t="n">
        <f aca="false">D88/D105</f>
        <v>1.09561157796452</v>
      </c>
      <c r="V88" s="29" t="n">
        <f aca="false">E88/E105</f>
        <v>1.08082219117941</v>
      </c>
      <c r="W88" s="29" t="n">
        <f aca="false">F88/F105</f>
        <v>1.00681023375667</v>
      </c>
      <c r="X88" s="29" t="n">
        <f aca="false">G88/G105</f>
        <v>0.981829318089016</v>
      </c>
      <c r="Y88" s="29" t="n">
        <f aca="false">H88/H105</f>
        <v>1.03527788726843</v>
      </c>
      <c r="Z88" s="29" t="n">
        <f aca="false">I88/I105</f>
        <v>1.03853564547206</v>
      </c>
      <c r="AA88" s="29" t="n">
        <f aca="false">J88/J105</f>
        <v>1.04166666666667</v>
      </c>
      <c r="AB88" s="29" t="n">
        <f aca="false">K88/K105</f>
        <v>1.03806438550314</v>
      </c>
      <c r="AC88" s="29" t="n">
        <f aca="false">L88/L105</f>
        <v>1.01737128505651</v>
      </c>
      <c r="AD88" s="29" t="n">
        <f aca="false">M88/M105</f>
        <v>0.998072103335261</v>
      </c>
      <c r="AE88" s="29" t="n">
        <f aca="false">N88/N105</f>
        <v>1.05262108829978</v>
      </c>
      <c r="AF88" s="29" t="n">
        <f aca="false">O88/O105</f>
        <v>0.995108695652174</v>
      </c>
      <c r="AG88" s="29" t="n">
        <f aca="false">P88/P105</f>
        <v>1.03169251517195</v>
      </c>
      <c r="AH88" s="29" t="n">
        <f aca="false">Q88/Q105</f>
        <v>1.03534540455475</v>
      </c>
      <c r="AI88" s="25"/>
      <c r="AJ88" s="26"/>
      <c r="AK88" s="27"/>
      <c r="AL88" s="29"/>
      <c r="AM88" s="29"/>
      <c r="AN88" s="29"/>
      <c r="AO88" s="29"/>
      <c r="AP88" s="29"/>
      <c r="AQ88" s="29"/>
      <c r="AR88" s="29"/>
      <c r="AS88" s="29"/>
      <c r="AT88" s="29"/>
      <c r="AU88" s="29"/>
      <c r="AV88" s="29"/>
      <c r="AW88" s="29"/>
      <c r="AX88" s="29"/>
      <c r="AY88" s="29"/>
    </row>
    <row r="89" customFormat="false" ht="13.8" hidden="false" customHeight="false" outlineLevel="0" collapsed="false">
      <c r="A89" s="25" t="n">
        <v>80</v>
      </c>
      <c r="B89" s="26" t="n">
        <v>2017</v>
      </c>
      <c r="C89" s="27" t="s">
        <v>36</v>
      </c>
      <c r="D89" s="28" t="n">
        <v>7605</v>
      </c>
      <c r="E89" s="28" t="n">
        <v>7076</v>
      </c>
      <c r="F89" s="28" t="n">
        <v>6622</v>
      </c>
      <c r="G89" s="28" t="n">
        <v>6195</v>
      </c>
      <c r="H89" s="28" t="n">
        <v>6205</v>
      </c>
      <c r="I89" s="28" t="n">
        <v>5623</v>
      </c>
      <c r="J89" s="28" t="n">
        <v>5939</v>
      </c>
      <c r="K89" s="28" t="n">
        <v>5894</v>
      </c>
      <c r="L89" s="28" t="n">
        <v>5771</v>
      </c>
      <c r="M89" s="28" t="n">
        <v>6118</v>
      </c>
      <c r="N89" s="28" t="n">
        <v>6016</v>
      </c>
      <c r="O89" s="28" t="n">
        <v>6524</v>
      </c>
      <c r="P89" s="28" t="n">
        <v>75588</v>
      </c>
      <c r="Q89" s="10" t="n">
        <f aca="false">SUM(D89:N89)</f>
        <v>69064</v>
      </c>
      <c r="R89" s="25" t="n">
        <v>80</v>
      </c>
      <c r="S89" s="26" t="n">
        <v>2017</v>
      </c>
      <c r="T89" s="27" t="s">
        <v>36</v>
      </c>
      <c r="U89" s="29" t="n">
        <f aca="false">D89/D106</f>
        <v>1.05993031358885</v>
      </c>
      <c r="V89" s="29" t="n">
        <f aca="false">E89/E106</f>
        <v>1.04304245283019</v>
      </c>
      <c r="W89" s="29" t="n">
        <f aca="false">F89/F106</f>
        <v>0.89005376344086</v>
      </c>
      <c r="X89" s="29" t="n">
        <f aca="false">G89/G106</f>
        <v>0.919139465875371</v>
      </c>
      <c r="Y89" s="29" t="n">
        <f aca="false">H89/H106</f>
        <v>0.964407833385141</v>
      </c>
      <c r="Z89" s="29" t="n">
        <f aca="false">I89/I106</f>
        <v>0.922256847629982</v>
      </c>
      <c r="AA89" s="29" t="n">
        <f aca="false">J89/J106</f>
        <v>0.939863902516221</v>
      </c>
      <c r="AB89" s="29" t="n">
        <f aca="false">K89/K106</f>
        <v>0.962757268866384</v>
      </c>
      <c r="AC89" s="29" t="n">
        <f aca="false">L89/L106</f>
        <v>0.984308374552277</v>
      </c>
      <c r="AD89" s="29" t="n">
        <f aca="false">M89/M106</f>
        <v>0.975913223799649</v>
      </c>
      <c r="AE89" s="29" t="n">
        <f aca="false">N89/N106</f>
        <v>0.954163362410785</v>
      </c>
      <c r="AF89" s="29" t="n">
        <f aca="false">O89/O106</f>
        <v>0.943047123446083</v>
      </c>
      <c r="AG89" s="29" t="n">
        <f aca="false">P89/P106</f>
        <v>0.963321693472332</v>
      </c>
      <c r="AH89" s="29" t="n">
        <f aca="false">Q89/Q106</f>
        <v>0.96528204841505</v>
      </c>
      <c r="AI89" s="25"/>
      <c r="AJ89" s="26"/>
      <c r="AK89" s="27"/>
      <c r="AL89" s="29"/>
      <c r="AM89" s="29"/>
      <c r="AN89" s="29"/>
      <c r="AO89" s="29"/>
      <c r="AP89" s="29"/>
      <c r="AQ89" s="29"/>
      <c r="AR89" s="29"/>
      <c r="AS89" s="29"/>
      <c r="AT89" s="29"/>
      <c r="AU89" s="29"/>
      <c r="AV89" s="29"/>
      <c r="AW89" s="29"/>
      <c r="AX89" s="29"/>
      <c r="AY89" s="29"/>
    </row>
    <row r="90" customFormat="false" ht="13.8" hidden="false" customHeight="false" outlineLevel="0" collapsed="false">
      <c r="A90" s="25" t="n">
        <v>81</v>
      </c>
      <c r="B90" s="26" t="n">
        <v>2017</v>
      </c>
      <c r="C90" s="27" t="s">
        <v>37</v>
      </c>
      <c r="D90" s="28" t="n">
        <v>14182</v>
      </c>
      <c r="E90" s="28" t="n">
        <v>13341</v>
      </c>
      <c r="F90" s="28" t="n">
        <v>12543</v>
      </c>
      <c r="G90" s="28" t="n">
        <v>11133</v>
      </c>
      <c r="H90" s="28" t="n">
        <v>11402</v>
      </c>
      <c r="I90" s="28" t="n">
        <v>10483</v>
      </c>
      <c r="J90" s="28" t="n">
        <v>10832</v>
      </c>
      <c r="K90" s="28" t="n">
        <v>10635</v>
      </c>
      <c r="L90" s="28" t="n">
        <v>10490</v>
      </c>
      <c r="M90" s="28" t="n">
        <v>11074</v>
      </c>
      <c r="N90" s="28" t="n">
        <v>11032</v>
      </c>
      <c r="O90" s="28" t="n">
        <v>12085</v>
      </c>
      <c r="P90" s="28" t="n">
        <v>139232</v>
      </c>
      <c r="Q90" s="10" t="n">
        <f aca="false">SUM(D90:N90)</f>
        <v>127147</v>
      </c>
      <c r="R90" s="25" t="n">
        <v>81</v>
      </c>
      <c r="S90" s="26" t="n">
        <v>2017</v>
      </c>
      <c r="T90" s="27" t="s">
        <v>37</v>
      </c>
      <c r="U90" s="29" t="n">
        <f aca="false">D90/D107</f>
        <v>1.14481756538586</v>
      </c>
      <c r="V90" s="29" t="n">
        <f aca="false">E90/E107</f>
        <v>1.14574029543112</v>
      </c>
      <c r="W90" s="29" t="n">
        <f aca="false">F90/F107</f>
        <v>0.976108949416342</v>
      </c>
      <c r="X90" s="29" t="n">
        <f aca="false">G90/G107</f>
        <v>0.959741379310345</v>
      </c>
      <c r="Y90" s="29" t="n">
        <f aca="false">H90/H107</f>
        <v>1.0197656739111</v>
      </c>
      <c r="Z90" s="29" t="n">
        <f aca="false">I90/I107</f>
        <v>0.976070763500931</v>
      </c>
      <c r="AA90" s="29" t="n">
        <f aca="false">J90/J107</f>
        <v>0.988591767819659</v>
      </c>
      <c r="AB90" s="29" t="n">
        <f aca="false">K90/K107</f>
        <v>0.980726669125784</v>
      </c>
      <c r="AC90" s="29" t="n">
        <f aca="false">L90/L107</f>
        <v>1.00066774778212</v>
      </c>
      <c r="AD90" s="29" t="n">
        <f aca="false">M90/M107</f>
        <v>0.957461525159951</v>
      </c>
      <c r="AE90" s="29" t="n">
        <f aca="false">N90/N107</f>
        <v>0.942181228115125</v>
      </c>
      <c r="AF90" s="29" t="n">
        <f aca="false">O90/O107</f>
        <v>0.943771964076533</v>
      </c>
      <c r="AG90" s="29" t="n">
        <f aca="false">P90/P107</f>
        <v>1.00335094078563</v>
      </c>
      <c r="AH90" s="29" t="n">
        <f aca="false">Q90/Q107</f>
        <v>1.00940759911719</v>
      </c>
      <c r="AI90" s="25"/>
      <c r="AJ90" s="26"/>
      <c r="AK90" s="27"/>
      <c r="AL90" s="29"/>
      <c r="AM90" s="29"/>
      <c r="AN90" s="29"/>
      <c r="AO90" s="29"/>
      <c r="AP90" s="29"/>
      <c r="AQ90" s="29"/>
      <c r="AR90" s="29"/>
      <c r="AS90" s="29"/>
      <c r="AT90" s="29"/>
      <c r="AU90" s="29"/>
      <c r="AV90" s="29"/>
      <c r="AW90" s="29"/>
      <c r="AX90" s="29"/>
      <c r="AY90" s="29"/>
    </row>
    <row r="91" customFormat="false" ht="13.8" hidden="false" customHeight="false" outlineLevel="0" collapsed="false">
      <c r="A91" s="25" t="n">
        <v>82</v>
      </c>
      <c r="B91" s="26" t="n">
        <v>2017</v>
      </c>
      <c r="C91" s="27" t="s">
        <v>38</v>
      </c>
      <c r="D91" s="28" t="n">
        <v>16835</v>
      </c>
      <c r="E91" s="28" t="n">
        <v>16026</v>
      </c>
      <c r="F91" s="28" t="n">
        <v>14616</v>
      </c>
      <c r="G91" s="28" t="n">
        <v>12809</v>
      </c>
      <c r="H91" s="28" t="n">
        <v>13340</v>
      </c>
      <c r="I91" s="28" t="n">
        <v>12278</v>
      </c>
      <c r="J91" s="28" t="n">
        <v>12590</v>
      </c>
      <c r="K91" s="28" t="n">
        <v>12585</v>
      </c>
      <c r="L91" s="28" t="n">
        <v>12351</v>
      </c>
      <c r="M91" s="28" t="n">
        <v>13526</v>
      </c>
      <c r="N91" s="28" t="n">
        <v>13492</v>
      </c>
      <c r="O91" s="28" t="n">
        <v>14894</v>
      </c>
      <c r="P91" s="28" t="n">
        <v>165342</v>
      </c>
      <c r="Q91" s="10" t="n">
        <f aca="false">SUM(D91:N91)</f>
        <v>150448</v>
      </c>
      <c r="R91" s="25" t="n">
        <v>82</v>
      </c>
      <c r="S91" s="26" t="n">
        <v>2017</v>
      </c>
      <c r="T91" s="27" t="s">
        <v>38</v>
      </c>
      <c r="U91" s="29" t="n">
        <f aca="false">D91/D108</f>
        <v>1.22695138838277</v>
      </c>
      <c r="V91" s="29" t="n">
        <f aca="false">E91/E108</f>
        <v>1.23390822297505</v>
      </c>
      <c r="W91" s="29" t="n">
        <f aca="false">F91/F108</f>
        <v>1.02712579058327</v>
      </c>
      <c r="X91" s="29" t="n">
        <f aca="false">G91/G108</f>
        <v>1.01401203293224</v>
      </c>
      <c r="Y91" s="29" t="n">
        <f aca="false">H91/H108</f>
        <v>1.03290747193186</v>
      </c>
      <c r="Z91" s="29" t="n">
        <f aca="false">I91/I108</f>
        <v>1.04680705942536</v>
      </c>
      <c r="AA91" s="29" t="n">
        <f aca="false">J91/J108</f>
        <v>1.02658186562296</v>
      </c>
      <c r="AB91" s="29" t="n">
        <f aca="false">K91/K108</f>
        <v>1.02835430625919</v>
      </c>
      <c r="AC91" s="29" t="n">
        <f aca="false">L91/L108</f>
        <v>1.04936278674596</v>
      </c>
      <c r="AD91" s="29" t="n">
        <f aca="false">M91/M108</f>
        <v>1.02882786947593</v>
      </c>
      <c r="AE91" s="29" t="n">
        <f aca="false">N91/N108</f>
        <v>0.996896704595833</v>
      </c>
      <c r="AF91" s="29" t="n">
        <f aca="false">O91/O108</f>
        <v>1.01292165397171</v>
      </c>
      <c r="AG91" s="29" t="n">
        <f aca="false">P91/P108</f>
        <v>1.06075497844385</v>
      </c>
      <c r="AH91" s="29" t="n">
        <f aca="false">Q91/Q108</f>
        <v>1.06573727756999</v>
      </c>
      <c r="AI91" s="25"/>
      <c r="AJ91" s="26"/>
      <c r="AK91" s="27"/>
      <c r="AL91" s="29"/>
      <c r="AM91" s="29"/>
      <c r="AN91" s="29"/>
      <c r="AO91" s="29"/>
      <c r="AP91" s="29"/>
      <c r="AQ91" s="29"/>
      <c r="AR91" s="29"/>
      <c r="AS91" s="29"/>
      <c r="AT91" s="29"/>
      <c r="AU91" s="29"/>
      <c r="AV91" s="29"/>
      <c r="AW91" s="29"/>
      <c r="AX91" s="29"/>
      <c r="AY91" s="29"/>
    </row>
    <row r="92" customFormat="false" ht="13.8" hidden="false" customHeight="false" outlineLevel="0" collapsed="false">
      <c r="A92" s="25" t="n">
        <v>83</v>
      </c>
      <c r="B92" s="26" t="n">
        <v>2017</v>
      </c>
      <c r="C92" s="27" t="s">
        <v>39</v>
      </c>
      <c r="D92" s="28" t="n">
        <v>18767</v>
      </c>
      <c r="E92" s="28" t="n">
        <v>17997</v>
      </c>
      <c r="F92" s="28" t="n">
        <v>15722</v>
      </c>
      <c r="G92" s="28" t="n">
        <v>13474</v>
      </c>
      <c r="H92" s="28" t="n">
        <v>13911</v>
      </c>
      <c r="I92" s="28" t="n">
        <v>12515</v>
      </c>
      <c r="J92" s="28" t="n">
        <v>13027</v>
      </c>
      <c r="K92" s="28" t="n">
        <v>12997</v>
      </c>
      <c r="L92" s="28" t="n">
        <v>12708</v>
      </c>
      <c r="M92" s="28" t="n">
        <v>13738</v>
      </c>
      <c r="N92" s="28" t="n">
        <v>13777</v>
      </c>
      <c r="O92" s="28" t="n">
        <v>15311</v>
      </c>
      <c r="P92" s="28" t="n">
        <v>173944</v>
      </c>
      <c r="Q92" s="10" t="n">
        <f aca="false">SUM(D92:N92)</f>
        <v>158633</v>
      </c>
      <c r="R92" s="25" t="n">
        <v>83</v>
      </c>
      <c r="S92" s="26" t="n">
        <v>2017</v>
      </c>
      <c r="T92" s="27" t="s">
        <v>39</v>
      </c>
      <c r="U92" s="29" t="n">
        <f aca="false">D92/D109</f>
        <v>1.1962646608873</v>
      </c>
      <c r="V92" s="29" t="n">
        <f aca="false">E92/E109</f>
        <v>1.23639736191261</v>
      </c>
      <c r="W92" s="29" t="n">
        <f aca="false">F92/F109</f>
        <v>1.00159266101803</v>
      </c>
      <c r="X92" s="29" t="n">
        <f aca="false">G92/G109</f>
        <v>0.945543859649123</v>
      </c>
      <c r="Y92" s="29" t="n">
        <f aca="false">H92/H109</f>
        <v>0.995277956643056</v>
      </c>
      <c r="Z92" s="29" t="n">
        <f aca="false">I92/I109</f>
        <v>0.994200826183667</v>
      </c>
      <c r="AA92" s="29" t="n">
        <f aca="false">J92/J109</f>
        <v>0.976683160893687</v>
      </c>
      <c r="AB92" s="29" t="n">
        <f aca="false">K92/K109</f>
        <v>0.988740966146824</v>
      </c>
      <c r="AC92" s="29" t="n">
        <f aca="false">L92/L109</f>
        <v>0.982906643978653</v>
      </c>
      <c r="AD92" s="29" t="n">
        <f aca="false">M92/M109</f>
        <v>0.968214814292762</v>
      </c>
      <c r="AE92" s="29" t="n">
        <f aca="false">N92/N109</f>
        <v>0.941759518764099</v>
      </c>
      <c r="AF92" s="29" t="n">
        <f aca="false">O92/O109</f>
        <v>0.949637164299448</v>
      </c>
      <c r="AG92" s="29" t="n">
        <f aca="false">P92/P109</f>
        <v>1.01656838623334</v>
      </c>
      <c r="AH92" s="29" t="n">
        <f aca="false">Q92/Q109</f>
        <v>1.02353115765295</v>
      </c>
      <c r="AI92" s="25"/>
      <c r="AJ92" s="26"/>
      <c r="AK92" s="27"/>
      <c r="AL92" s="29"/>
      <c r="AM92" s="29"/>
      <c r="AN92" s="29"/>
      <c r="AO92" s="29"/>
      <c r="AP92" s="29"/>
      <c r="AQ92" s="29"/>
      <c r="AR92" s="29"/>
      <c r="AS92" s="29"/>
      <c r="AT92" s="29"/>
      <c r="AU92" s="29"/>
      <c r="AV92" s="29"/>
      <c r="AW92" s="29"/>
      <c r="AX92" s="29"/>
      <c r="AY92" s="29"/>
    </row>
    <row r="93" customFormat="false" ht="13.8" hidden="false" customHeight="false" outlineLevel="0" collapsed="false">
      <c r="A93" s="25" t="n">
        <v>84</v>
      </c>
      <c r="B93" s="26" t="n">
        <v>2017</v>
      </c>
      <c r="C93" s="27" t="s">
        <v>40</v>
      </c>
      <c r="D93" s="28" t="n">
        <v>14348</v>
      </c>
      <c r="E93" s="28" t="n">
        <v>13824</v>
      </c>
      <c r="F93" s="28" t="n">
        <v>11496</v>
      </c>
      <c r="G93" s="28" t="n">
        <v>9877</v>
      </c>
      <c r="H93" s="28" t="n">
        <v>9998</v>
      </c>
      <c r="I93" s="28" t="n">
        <v>9288</v>
      </c>
      <c r="J93" s="28" t="n">
        <v>9199</v>
      </c>
      <c r="K93" s="28" t="n">
        <v>9263</v>
      </c>
      <c r="L93" s="28" t="n">
        <v>9063</v>
      </c>
      <c r="M93" s="28" t="n">
        <v>10229</v>
      </c>
      <c r="N93" s="28" t="n">
        <v>10124</v>
      </c>
      <c r="O93" s="28" t="n">
        <v>11146</v>
      </c>
      <c r="P93" s="28" t="n">
        <v>127855</v>
      </c>
      <c r="Q93" s="10" t="n">
        <f aca="false">SUM(D93:N93)</f>
        <v>116709</v>
      </c>
      <c r="R93" s="25" t="n">
        <v>84</v>
      </c>
      <c r="S93" s="26" t="n">
        <v>2017</v>
      </c>
      <c r="T93" s="27" t="s">
        <v>40</v>
      </c>
      <c r="U93" s="29" t="n">
        <f aca="false">D93/D110</f>
        <v>1.27605834222697</v>
      </c>
      <c r="V93" s="29" t="n">
        <f aca="false">E93/E110</f>
        <v>1.3416149068323</v>
      </c>
      <c r="W93" s="29" t="n">
        <f aca="false">F93/F110</f>
        <v>1.014382775964</v>
      </c>
      <c r="X93" s="29" t="n">
        <f aca="false">G93/G110</f>
        <v>0.985531829974057</v>
      </c>
      <c r="Y93" s="29" t="n">
        <f aca="false">H93/H110</f>
        <v>1.01833367284579</v>
      </c>
      <c r="Z93" s="29" t="n">
        <f aca="false">I93/I110</f>
        <v>1.03660714285714</v>
      </c>
      <c r="AA93" s="29" t="n">
        <f aca="false">J93/J110</f>
        <v>0.978512924157005</v>
      </c>
      <c r="AB93" s="29" t="n">
        <f aca="false">K93/K110</f>
        <v>1.00216379963215</v>
      </c>
      <c r="AC93" s="29" t="n">
        <f aca="false">L93/L110</f>
        <v>1.00655264326966</v>
      </c>
      <c r="AD93" s="29" t="n">
        <f aca="false">M93/M110</f>
        <v>1.00078270227962</v>
      </c>
      <c r="AE93" s="29" t="n">
        <f aca="false">N93/N110</f>
        <v>0.969174803752633</v>
      </c>
      <c r="AF93" s="29" t="n">
        <f aca="false">O93/O110</f>
        <v>0.94218089602705</v>
      </c>
      <c r="AG93" s="29" t="n">
        <f aca="false">P93/P110</f>
        <v>1.04948861490979</v>
      </c>
      <c r="AH93" s="29" t="n">
        <f aca="false">Q93/Q110</f>
        <v>1.06102949198153</v>
      </c>
      <c r="AI93" s="25"/>
      <c r="AJ93" s="26"/>
      <c r="AK93" s="27"/>
      <c r="AL93" s="29"/>
      <c r="AM93" s="29"/>
      <c r="AN93" s="29"/>
      <c r="AO93" s="29"/>
      <c r="AP93" s="29"/>
      <c r="AQ93" s="29"/>
      <c r="AR93" s="29"/>
      <c r="AS93" s="29"/>
      <c r="AT93" s="29"/>
      <c r="AU93" s="29"/>
      <c r="AV93" s="29"/>
      <c r="AW93" s="29"/>
      <c r="AX93" s="29"/>
      <c r="AY93" s="29"/>
    </row>
    <row r="94" customFormat="false" ht="13.8" hidden="false" customHeight="false" outlineLevel="0" collapsed="false">
      <c r="A94" s="25" t="n">
        <v>85</v>
      </c>
      <c r="B94" s="26" t="n">
        <v>2017</v>
      </c>
      <c r="C94" s="27" t="s">
        <v>41</v>
      </c>
      <c r="D94" s="28" t="n">
        <v>5663</v>
      </c>
      <c r="E94" s="28" t="n">
        <v>5391</v>
      </c>
      <c r="F94" s="28" t="n">
        <v>4679</v>
      </c>
      <c r="G94" s="28" t="n">
        <v>3751</v>
      </c>
      <c r="H94" s="28" t="n">
        <v>3918</v>
      </c>
      <c r="I94" s="28" t="n">
        <v>3566</v>
      </c>
      <c r="J94" s="28" t="n">
        <v>3615</v>
      </c>
      <c r="K94" s="28" t="n">
        <v>3816</v>
      </c>
      <c r="L94" s="28" t="n">
        <v>3588</v>
      </c>
      <c r="M94" s="28" t="n">
        <v>4059</v>
      </c>
      <c r="N94" s="28" t="n">
        <v>4111</v>
      </c>
      <c r="O94" s="28" t="n">
        <v>4510</v>
      </c>
      <c r="P94" s="28" t="n">
        <v>50667</v>
      </c>
      <c r="Q94" s="10" t="n">
        <f aca="false">SUM(D94:N94)</f>
        <v>46157</v>
      </c>
      <c r="R94" s="25" t="n">
        <v>85</v>
      </c>
      <c r="S94" s="26" t="n">
        <v>2017</v>
      </c>
      <c r="T94" s="27" t="s">
        <v>41</v>
      </c>
      <c r="U94" s="29" t="n">
        <f aca="false">D94/D111</f>
        <v>1.47512373013806</v>
      </c>
      <c r="V94" s="29" t="n">
        <f aca="false">E94/E111</f>
        <v>1.5105071448585</v>
      </c>
      <c r="W94" s="29" t="n">
        <f aca="false">F94/F111</f>
        <v>1.18335862417805</v>
      </c>
      <c r="X94" s="29" t="n">
        <f aca="false">G94/G111</f>
        <v>1.03590168461751</v>
      </c>
      <c r="Y94" s="29" t="n">
        <f aca="false">H94/H111</f>
        <v>1.09197324414716</v>
      </c>
      <c r="Z94" s="29" t="n">
        <f aca="false">I94/I111</f>
        <v>1.08487982963188</v>
      </c>
      <c r="AA94" s="29" t="n">
        <f aca="false">J94/J111</f>
        <v>1.05794556628622</v>
      </c>
      <c r="AB94" s="29" t="n">
        <f aca="false">K94/K111</f>
        <v>1.1012987012987</v>
      </c>
      <c r="AC94" s="29" t="n">
        <f aca="false">L94/L111</f>
        <v>1.07264573991031</v>
      </c>
      <c r="AD94" s="29" t="n">
        <f aca="false">M94/M111</f>
        <v>1.06759600210416</v>
      </c>
      <c r="AE94" s="29" t="n">
        <f aca="false">N94/N111</f>
        <v>1.0239103362391</v>
      </c>
      <c r="AF94" s="29" t="n">
        <f aca="false">O94/O111</f>
        <v>1.01325544821388</v>
      </c>
      <c r="AG94" s="29" t="n">
        <f aca="false">P94/P111</f>
        <v>1.14235790138209</v>
      </c>
      <c r="AH94" s="29" t="n">
        <f aca="false">Q94/Q111</f>
        <v>1.15675905969626</v>
      </c>
      <c r="AI94" s="25"/>
      <c r="AJ94" s="26"/>
      <c r="AK94" s="27"/>
      <c r="AL94" s="29"/>
      <c r="AM94" s="29"/>
      <c r="AN94" s="29"/>
      <c r="AO94" s="29"/>
      <c r="AP94" s="29"/>
      <c r="AQ94" s="29"/>
      <c r="AR94" s="29"/>
      <c r="AS94" s="29"/>
      <c r="AT94" s="29"/>
      <c r="AU94" s="29"/>
      <c r="AV94" s="29"/>
      <c r="AW94" s="29"/>
      <c r="AX94" s="29"/>
      <c r="AY94" s="29"/>
    </row>
    <row r="95" customFormat="false" ht="13.8" hidden="false" customHeight="false" outlineLevel="0" collapsed="false">
      <c r="A95" s="30" t="n">
        <v>86</v>
      </c>
      <c r="B95" s="41" t="n">
        <v>2016</v>
      </c>
      <c r="C95" s="32" t="s">
        <v>3</v>
      </c>
      <c r="D95" s="33" t="n">
        <v>81742</v>
      </c>
      <c r="E95" s="33" t="n">
        <v>76619</v>
      </c>
      <c r="F95" s="33" t="n">
        <v>83668</v>
      </c>
      <c r="G95" s="33" t="n">
        <v>75315</v>
      </c>
      <c r="H95" s="33" t="n">
        <v>74525</v>
      </c>
      <c r="I95" s="33" t="n">
        <v>69186</v>
      </c>
      <c r="J95" s="33" t="n">
        <v>72122</v>
      </c>
      <c r="K95" s="33" t="n">
        <v>71295</v>
      </c>
      <c r="L95" s="33" t="n">
        <v>69037</v>
      </c>
      <c r="M95" s="33" t="n">
        <v>76001</v>
      </c>
      <c r="N95" s="33" t="n">
        <v>77050</v>
      </c>
      <c r="O95" s="33" t="n">
        <v>84339</v>
      </c>
      <c r="P95" s="33" t="n">
        <v>910899</v>
      </c>
      <c r="Q95" s="10" t="n">
        <f aca="false">SUM(D95:N95)</f>
        <v>826560</v>
      </c>
      <c r="R95" s="20"/>
      <c r="S95" s="21"/>
      <c r="T95" s="40"/>
      <c r="U95" s="23"/>
      <c r="V95" s="23"/>
      <c r="W95" s="23"/>
      <c r="X95" s="23"/>
      <c r="Y95" s="23"/>
      <c r="Z95" s="23"/>
      <c r="AA95" s="23"/>
      <c r="AB95" s="23"/>
      <c r="AC95" s="23"/>
      <c r="AD95" s="23"/>
      <c r="AE95" s="23"/>
      <c r="AF95" s="23"/>
      <c r="AG95" s="23"/>
      <c r="AH95" s="24"/>
      <c r="AI95" s="20"/>
      <c r="AJ95" s="21"/>
      <c r="AK95" s="40"/>
      <c r="AL95" s="23"/>
      <c r="AM95" s="23"/>
      <c r="AN95" s="23"/>
      <c r="AO95" s="23"/>
      <c r="AP95" s="23"/>
      <c r="AQ95" s="23"/>
      <c r="AR95" s="23"/>
      <c r="AS95" s="23"/>
      <c r="AT95" s="23"/>
      <c r="AU95" s="23"/>
      <c r="AV95" s="23"/>
      <c r="AW95" s="23"/>
      <c r="AX95" s="23"/>
      <c r="AY95" s="24"/>
    </row>
    <row r="96" customFormat="false" ht="13.8" hidden="false" customHeight="false" outlineLevel="0" collapsed="false">
      <c r="A96" s="35" t="n">
        <v>87</v>
      </c>
      <c r="B96" s="31" t="n">
        <v>2016</v>
      </c>
      <c r="C96" s="36" t="s">
        <v>26</v>
      </c>
      <c r="D96" s="37" t="n">
        <v>298</v>
      </c>
      <c r="E96" s="37" t="n">
        <v>302</v>
      </c>
      <c r="F96" s="37" t="n">
        <v>373</v>
      </c>
      <c r="G96" s="37" t="n">
        <v>293</v>
      </c>
      <c r="H96" s="37" t="n">
        <v>324</v>
      </c>
      <c r="I96" s="37" t="n">
        <v>298</v>
      </c>
      <c r="J96" s="37" t="n">
        <v>329</v>
      </c>
      <c r="K96" s="37" t="n">
        <v>306</v>
      </c>
      <c r="L96" s="37" t="n">
        <v>313</v>
      </c>
      <c r="M96" s="37" t="n">
        <v>306</v>
      </c>
      <c r="N96" s="37" t="n">
        <v>322</v>
      </c>
      <c r="O96" s="37" t="n">
        <v>333</v>
      </c>
      <c r="P96" s="37" t="n">
        <v>3797</v>
      </c>
      <c r="Q96" s="10" t="n">
        <f aca="false">SUM(D96:N96)</f>
        <v>3464</v>
      </c>
      <c r="R96" s="25"/>
      <c r="S96" s="26"/>
      <c r="T96" s="27"/>
      <c r="U96" s="28"/>
      <c r="V96" s="28"/>
      <c r="W96" s="28"/>
      <c r="X96" s="28"/>
      <c r="Y96" s="28"/>
      <c r="Z96" s="28"/>
      <c r="AA96" s="28"/>
      <c r="AB96" s="28"/>
      <c r="AC96" s="28"/>
      <c r="AD96" s="28"/>
      <c r="AE96" s="28"/>
      <c r="AF96" s="28"/>
      <c r="AG96" s="28"/>
      <c r="AH96" s="29"/>
      <c r="AI96" s="25"/>
      <c r="AJ96" s="26"/>
      <c r="AK96" s="27"/>
      <c r="AL96" s="28"/>
      <c r="AM96" s="28"/>
      <c r="AN96" s="28"/>
      <c r="AO96" s="28"/>
      <c r="AP96" s="28"/>
      <c r="AQ96" s="28"/>
      <c r="AR96" s="28"/>
      <c r="AS96" s="28"/>
      <c r="AT96" s="28"/>
      <c r="AU96" s="28"/>
      <c r="AV96" s="28"/>
      <c r="AW96" s="28"/>
      <c r="AX96" s="28"/>
      <c r="AY96" s="29"/>
    </row>
    <row r="97" customFormat="false" ht="13.8" hidden="false" customHeight="false" outlineLevel="0" collapsed="false">
      <c r="A97" s="35" t="n">
        <v>88</v>
      </c>
      <c r="B97" s="31" t="n">
        <v>2016</v>
      </c>
      <c r="C97" s="36" t="s">
        <v>27</v>
      </c>
      <c r="D97" s="37" t="n">
        <v>359</v>
      </c>
      <c r="E97" s="37" t="n">
        <v>339</v>
      </c>
      <c r="F97" s="37" t="n">
        <v>359</v>
      </c>
      <c r="G97" s="37" t="n">
        <v>324</v>
      </c>
      <c r="H97" s="37" t="n">
        <v>390</v>
      </c>
      <c r="I97" s="37" t="n">
        <v>350</v>
      </c>
      <c r="J97" s="37" t="n">
        <v>399</v>
      </c>
      <c r="K97" s="37" t="n">
        <v>370</v>
      </c>
      <c r="L97" s="37" t="n">
        <v>380</v>
      </c>
      <c r="M97" s="37" t="n">
        <v>384</v>
      </c>
      <c r="N97" s="37" t="n">
        <v>370</v>
      </c>
      <c r="O97" s="37" t="n">
        <v>348</v>
      </c>
      <c r="P97" s="37" t="n">
        <v>4372</v>
      </c>
      <c r="Q97" s="10" t="n">
        <f aca="false">SUM(D97:N97)</f>
        <v>4024</v>
      </c>
      <c r="R97" s="25"/>
      <c r="S97" s="26"/>
      <c r="T97" s="27"/>
      <c r="U97" s="28"/>
      <c r="V97" s="28"/>
      <c r="W97" s="28"/>
      <c r="X97" s="28"/>
      <c r="Y97" s="28"/>
      <c r="Z97" s="28"/>
      <c r="AA97" s="28"/>
      <c r="AB97" s="28"/>
      <c r="AC97" s="28"/>
      <c r="AD97" s="28"/>
      <c r="AE97" s="28"/>
      <c r="AF97" s="28"/>
      <c r="AG97" s="28"/>
      <c r="AH97" s="29"/>
      <c r="AI97" s="25"/>
      <c r="AJ97" s="26"/>
      <c r="AK97" s="27"/>
      <c r="AL97" s="28"/>
      <c r="AM97" s="28"/>
      <c r="AN97" s="28"/>
      <c r="AO97" s="28"/>
      <c r="AP97" s="28"/>
      <c r="AQ97" s="28"/>
      <c r="AR97" s="28"/>
      <c r="AS97" s="28"/>
      <c r="AT97" s="28"/>
      <c r="AU97" s="28"/>
      <c r="AV97" s="28"/>
      <c r="AW97" s="28"/>
      <c r="AX97" s="28"/>
      <c r="AY97" s="29"/>
    </row>
    <row r="98" customFormat="false" ht="13.8" hidden="false" customHeight="false" outlineLevel="0" collapsed="false">
      <c r="A98" s="35" t="n">
        <v>89</v>
      </c>
      <c r="B98" s="31" t="n">
        <v>2016</v>
      </c>
      <c r="C98" s="36" t="s">
        <v>28</v>
      </c>
      <c r="D98" s="37" t="n">
        <v>251</v>
      </c>
      <c r="E98" s="37" t="n">
        <v>246</v>
      </c>
      <c r="F98" s="37" t="n">
        <v>236</v>
      </c>
      <c r="G98" s="37" t="n">
        <v>214</v>
      </c>
      <c r="H98" s="37" t="n">
        <v>199</v>
      </c>
      <c r="I98" s="37" t="n">
        <v>210</v>
      </c>
      <c r="J98" s="37" t="n">
        <v>226</v>
      </c>
      <c r="K98" s="37" t="n">
        <v>242</v>
      </c>
      <c r="L98" s="37" t="n">
        <v>201</v>
      </c>
      <c r="M98" s="37" t="n">
        <v>249</v>
      </c>
      <c r="N98" s="37" t="n">
        <v>206</v>
      </c>
      <c r="O98" s="37" t="n">
        <v>210</v>
      </c>
      <c r="P98" s="37" t="n">
        <v>2690</v>
      </c>
      <c r="Q98" s="10" t="n">
        <f aca="false">SUM(D98:N98)</f>
        <v>2480</v>
      </c>
      <c r="R98" s="25"/>
      <c r="S98" s="26"/>
      <c r="T98" s="27"/>
      <c r="U98" s="28"/>
      <c r="V98" s="28"/>
      <c r="W98" s="28"/>
      <c r="X98" s="28"/>
      <c r="Y98" s="28"/>
      <c r="Z98" s="28"/>
      <c r="AA98" s="28"/>
      <c r="AB98" s="28"/>
      <c r="AC98" s="28"/>
      <c r="AD98" s="28"/>
      <c r="AE98" s="28"/>
      <c r="AF98" s="28"/>
      <c r="AG98" s="28"/>
      <c r="AH98" s="29"/>
      <c r="AI98" s="25"/>
      <c r="AJ98" s="26"/>
      <c r="AK98" s="27"/>
      <c r="AL98" s="28"/>
      <c r="AM98" s="28"/>
      <c r="AN98" s="28"/>
      <c r="AO98" s="28"/>
      <c r="AP98" s="28"/>
      <c r="AQ98" s="28"/>
      <c r="AR98" s="28"/>
      <c r="AS98" s="28"/>
      <c r="AT98" s="28"/>
      <c r="AU98" s="28"/>
      <c r="AV98" s="28"/>
      <c r="AW98" s="28"/>
      <c r="AX98" s="28"/>
      <c r="AY98" s="29"/>
    </row>
    <row r="99" customFormat="false" ht="13.8" hidden="false" customHeight="false" outlineLevel="0" collapsed="false">
      <c r="A99" s="35" t="n">
        <v>90</v>
      </c>
      <c r="B99" s="31" t="n">
        <v>2016</v>
      </c>
      <c r="C99" s="36" t="s">
        <v>29</v>
      </c>
      <c r="D99" s="37" t="n">
        <v>301</v>
      </c>
      <c r="E99" s="37" t="n">
        <v>280</v>
      </c>
      <c r="F99" s="37" t="n">
        <v>328</v>
      </c>
      <c r="G99" s="37" t="n">
        <v>309</v>
      </c>
      <c r="H99" s="37" t="n">
        <v>364</v>
      </c>
      <c r="I99" s="37" t="n">
        <v>299</v>
      </c>
      <c r="J99" s="37" t="n">
        <v>309</v>
      </c>
      <c r="K99" s="37" t="n">
        <v>301</v>
      </c>
      <c r="L99" s="37" t="n">
        <v>296</v>
      </c>
      <c r="M99" s="37" t="n">
        <v>294</v>
      </c>
      <c r="N99" s="37" t="n">
        <v>307</v>
      </c>
      <c r="O99" s="37" t="n">
        <v>329</v>
      </c>
      <c r="P99" s="37" t="n">
        <v>3717</v>
      </c>
      <c r="Q99" s="10" t="n">
        <f aca="false">SUM(D99:N99)</f>
        <v>3388</v>
      </c>
      <c r="R99" s="25"/>
      <c r="S99" s="26"/>
      <c r="T99" s="27"/>
      <c r="U99" s="28"/>
      <c r="V99" s="28"/>
      <c r="W99" s="28"/>
      <c r="X99" s="28"/>
      <c r="Y99" s="28"/>
      <c r="Z99" s="28"/>
      <c r="AA99" s="28"/>
      <c r="AB99" s="28"/>
      <c r="AC99" s="28"/>
      <c r="AD99" s="28"/>
      <c r="AE99" s="28"/>
      <c r="AF99" s="28"/>
      <c r="AG99" s="28"/>
      <c r="AH99" s="29"/>
      <c r="AI99" s="25"/>
      <c r="AJ99" s="26"/>
      <c r="AK99" s="27"/>
      <c r="AL99" s="28"/>
      <c r="AM99" s="28"/>
      <c r="AN99" s="28"/>
      <c r="AO99" s="28"/>
      <c r="AP99" s="28"/>
      <c r="AQ99" s="28"/>
      <c r="AR99" s="28"/>
      <c r="AS99" s="28"/>
      <c r="AT99" s="28"/>
      <c r="AU99" s="28"/>
      <c r="AV99" s="28"/>
      <c r="AW99" s="28"/>
      <c r="AX99" s="28"/>
      <c r="AY99" s="29"/>
    </row>
    <row r="100" customFormat="false" ht="13.8" hidden="false" customHeight="false" outlineLevel="0" collapsed="false">
      <c r="A100" s="35" t="n">
        <v>91</v>
      </c>
      <c r="B100" s="31" t="n">
        <v>2016</v>
      </c>
      <c r="C100" s="36" t="s">
        <v>30</v>
      </c>
      <c r="D100" s="37" t="n">
        <v>516</v>
      </c>
      <c r="E100" s="37" t="n">
        <v>487</v>
      </c>
      <c r="F100" s="37" t="n">
        <v>552</v>
      </c>
      <c r="G100" s="37" t="n">
        <v>479</v>
      </c>
      <c r="H100" s="37" t="n">
        <v>491</v>
      </c>
      <c r="I100" s="37" t="n">
        <v>440</v>
      </c>
      <c r="J100" s="37" t="n">
        <v>464</v>
      </c>
      <c r="K100" s="37" t="n">
        <v>470</v>
      </c>
      <c r="L100" s="37" t="n">
        <v>478</v>
      </c>
      <c r="M100" s="37" t="n">
        <v>477</v>
      </c>
      <c r="N100" s="37" t="n">
        <v>501</v>
      </c>
      <c r="O100" s="37" t="n">
        <v>497</v>
      </c>
      <c r="P100" s="37" t="n">
        <v>5852</v>
      </c>
      <c r="Q100" s="10" t="n">
        <f aca="false">SUM(D100:N100)</f>
        <v>5355</v>
      </c>
      <c r="R100" s="25"/>
      <c r="S100" s="26"/>
      <c r="T100" s="27"/>
      <c r="U100" s="28"/>
      <c r="V100" s="28"/>
      <c r="W100" s="28"/>
      <c r="X100" s="28"/>
      <c r="Y100" s="28"/>
      <c r="Z100" s="28"/>
      <c r="AA100" s="28"/>
      <c r="AB100" s="28"/>
      <c r="AC100" s="28"/>
      <c r="AD100" s="28"/>
      <c r="AE100" s="28"/>
      <c r="AF100" s="28"/>
      <c r="AG100" s="28"/>
      <c r="AH100" s="29"/>
      <c r="AI100" s="25"/>
      <c r="AJ100" s="26"/>
      <c r="AK100" s="27"/>
      <c r="AL100" s="28"/>
      <c r="AM100" s="28"/>
      <c r="AN100" s="28"/>
      <c r="AO100" s="28"/>
      <c r="AP100" s="28"/>
      <c r="AQ100" s="28"/>
      <c r="AR100" s="28"/>
      <c r="AS100" s="28"/>
      <c r="AT100" s="28"/>
      <c r="AU100" s="28"/>
      <c r="AV100" s="28"/>
      <c r="AW100" s="28"/>
      <c r="AX100" s="28"/>
      <c r="AY100" s="29"/>
    </row>
    <row r="101" customFormat="false" ht="13.8" hidden="false" customHeight="false" outlineLevel="0" collapsed="false">
      <c r="A101" s="35" t="n">
        <v>92</v>
      </c>
      <c r="B101" s="31" t="n">
        <v>2016</v>
      </c>
      <c r="C101" s="36" t="s">
        <v>31</v>
      </c>
      <c r="D101" s="37" t="n">
        <v>1126</v>
      </c>
      <c r="E101" s="37" t="n">
        <v>1078</v>
      </c>
      <c r="F101" s="37" t="n">
        <v>1157</v>
      </c>
      <c r="G101" s="37" t="n">
        <v>1076</v>
      </c>
      <c r="H101" s="37" t="n">
        <v>1039</v>
      </c>
      <c r="I101" s="37" t="n">
        <v>1016</v>
      </c>
      <c r="J101" s="37" t="n">
        <v>1112</v>
      </c>
      <c r="K101" s="37" t="n">
        <v>1016</v>
      </c>
      <c r="L101" s="37" t="n">
        <v>1026</v>
      </c>
      <c r="M101" s="37" t="n">
        <v>1046</v>
      </c>
      <c r="N101" s="37" t="n">
        <v>1016</v>
      </c>
      <c r="O101" s="37" t="n">
        <v>1084</v>
      </c>
      <c r="P101" s="37" t="n">
        <v>12792</v>
      </c>
      <c r="Q101" s="10" t="n">
        <f aca="false">SUM(D101:N101)</f>
        <v>11708</v>
      </c>
      <c r="R101" s="25"/>
      <c r="S101" s="26"/>
      <c r="T101" s="27"/>
      <c r="U101" s="28"/>
      <c r="V101" s="28"/>
      <c r="W101" s="28"/>
      <c r="X101" s="28"/>
      <c r="Y101" s="28"/>
      <c r="Z101" s="28"/>
      <c r="AA101" s="28"/>
      <c r="AB101" s="28"/>
      <c r="AC101" s="28"/>
      <c r="AD101" s="28"/>
      <c r="AE101" s="28"/>
      <c r="AF101" s="28"/>
      <c r="AG101" s="28"/>
      <c r="AH101" s="29"/>
      <c r="AI101" s="25"/>
      <c r="AJ101" s="26"/>
      <c r="AK101" s="27"/>
      <c r="AL101" s="28"/>
      <c r="AM101" s="28"/>
      <c r="AN101" s="28"/>
      <c r="AO101" s="28"/>
      <c r="AP101" s="28"/>
      <c r="AQ101" s="28"/>
      <c r="AR101" s="28"/>
      <c r="AS101" s="28"/>
      <c r="AT101" s="28"/>
      <c r="AU101" s="28"/>
      <c r="AV101" s="28"/>
      <c r="AW101" s="28"/>
      <c r="AX101" s="28"/>
      <c r="AY101" s="29"/>
    </row>
    <row r="102" customFormat="false" ht="13.8" hidden="false" customHeight="false" outlineLevel="0" collapsed="false">
      <c r="A102" s="35" t="n">
        <v>93</v>
      </c>
      <c r="B102" s="31" t="n">
        <v>2016</v>
      </c>
      <c r="C102" s="36" t="s">
        <v>32</v>
      </c>
      <c r="D102" s="37" t="n">
        <v>2137</v>
      </c>
      <c r="E102" s="37" t="n">
        <v>2030</v>
      </c>
      <c r="F102" s="37" t="n">
        <v>2146</v>
      </c>
      <c r="G102" s="37" t="n">
        <v>1958</v>
      </c>
      <c r="H102" s="37" t="n">
        <v>1999</v>
      </c>
      <c r="I102" s="37" t="n">
        <v>1909</v>
      </c>
      <c r="J102" s="37" t="n">
        <v>1897</v>
      </c>
      <c r="K102" s="37" t="n">
        <v>1885</v>
      </c>
      <c r="L102" s="37" t="n">
        <v>1772</v>
      </c>
      <c r="M102" s="37" t="n">
        <v>1972</v>
      </c>
      <c r="N102" s="37" t="n">
        <v>1879</v>
      </c>
      <c r="O102" s="37" t="n">
        <v>2008</v>
      </c>
      <c r="P102" s="37" t="n">
        <v>23592</v>
      </c>
      <c r="Q102" s="10" t="n">
        <f aca="false">SUM(D102:N102)</f>
        <v>21584</v>
      </c>
      <c r="R102" s="25"/>
      <c r="S102" s="26"/>
      <c r="T102" s="27"/>
      <c r="U102" s="28"/>
      <c r="V102" s="28"/>
      <c r="W102" s="28"/>
      <c r="X102" s="28"/>
      <c r="Y102" s="28"/>
      <c r="Z102" s="28"/>
      <c r="AA102" s="28"/>
      <c r="AB102" s="28"/>
      <c r="AC102" s="28"/>
      <c r="AD102" s="28"/>
      <c r="AE102" s="28"/>
      <c r="AF102" s="28"/>
      <c r="AG102" s="28"/>
      <c r="AH102" s="29"/>
      <c r="AI102" s="25"/>
      <c r="AJ102" s="26"/>
      <c r="AK102" s="27"/>
      <c r="AL102" s="28"/>
      <c r="AM102" s="28"/>
      <c r="AN102" s="28"/>
      <c r="AO102" s="28"/>
      <c r="AP102" s="28"/>
      <c r="AQ102" s="28"/>
      <c r="AR102" s="28"/>
      <c r="AS102" s="28"/>
      <c r="AT102" s="28"/>
      <c r="AU102" s="28"/>
      <c r="AV102" s="28"/>
      <c r="AW102" s="28"/>
      <c r="AX102" s="28"/>
      <c r="AY102" s="29"/>
    </row>
    <row r="103" customFormat="false" ht="13.8" hidden="false" customHeight="false" outlineLevel="0" collapsed="false">
      <c r="A103" s="35" t="n">
        <v>94</v>
      </c>
      <c r="B103" s="31" t="n">
        <v>2016</v>
      </c>
      <c r="C103" s="36" t="s">
        <v>33</v>
      </c>
      <c r="D103" s="37" t="n">
        <v>3141</v>
      </c>
      <c r="E103" s="37" t="n">
        <v>2971</v>
      </c>
      <c r="F103" s="37" t="n">
        <v>3207</v>
      </c>
      <c r="G103" s="37" t="n">
        <v>2938</v>
      </c>
      <c r="H103" s="37" t="n">
        <v>2871</v>
      </c>
      <c r="I103" s="37" t="n">
        <v>2801</v>
      </c>
      <c r="J103" s="37" t="n">
        <v>2904</v>
      </c>
      <c r="K103" s="37" t="n">
        <v>2848</v>
      </c>
      <c r="L103" s="37" t="n">
        <v>2830</v>
      </c>
      <c r="M103" s="37" t="n">
        <v>3003</v>
      </c>
      <c r="N103" s="37" t="n">
        <v>2891</v>
      </c>
      <c r="O103" s="37" t="n">
        <v>3028</v>
      </c>
      <c r="P103" s="37" t="n">
        <v>35433</v>
      </c>
      <c r="Q103" s="10" t="n">
        <f aca="false">SUM(D103:N103)</f>
        <v>32405</v>
      </c>
      <c r="R103" s="25"/>
      <c r="S103" s="26"/>
      <c r="T103" s="27"/>
      <c r="U103" s="28"/>
      <c r="V103" s="28"/>
      <c r="W103" s="28"/>
      <c r="X103" s="28"/>
      <c r="Y103" s="28"/>
      <c r="Z103" s="28"/>
      <c r="AA103" s="28"/>
      <c r="AB103" s="28"/>
      <c r="AC103" s="28"/>
      <c r="AD103" s="28"/>
      <c r="AE103" s="28"/>
      <c r="AF103" s="28"/>
      <c r="AG103" s="28"/>
      <c r="AH103" s="29"/>
      <c r="AI103" s="25"/>
      <c r="AJ103" s="26"/>
      <c r="AK103" s="27"/>
      <c r="AL103" s="28"/>
      <c r="AM103" s="28"/>
      <c r="AN103" s="28"/>
      <c r="AO103" s="28"/>
      <c r="AP103" s="28"/>
      <c r="AQ103" s="28"/>
      <c r="AR103" s="28"/>
      <c r="AS103" s="28"/>
      <c r="AT103" s="28"/>
      <c r="AU103" s="28"/>
      <c r="AV103" s="28"/>
      <c r="AW103" s="28"/>
      <c r="AX103" s="28"/>
      <c r="AY103" s="29"/>
    </row>
    <row r="104" customFormat="false" ht="13.8" hidden="false" customHeight="false" outlineLevel="0" collapsed="false">
      <c r="A104" s="35" t="n">
        <v>95</v>
      </c>
      <c r="B104" s="31" t="n">
        <v>2016</v>
      </c>
      <c r="C104" s="36" t="s">
        <v>34</v>
      </c>
      <c r="D104" s="37" t="n">
        <v>4203</v>
      </c>
      <c r="E104" s="37" t="n">
        <v>4030</v>
      </c>
      <c r="F104" s="37" t="n">
        <v>4373</v>
      </c>
      <c r="G104" s="37" t="n">
        <v>3961</v>
      </c>
      <c r="H104" s="37" t="n">
        <v>3861</v>
      </c>
      <c r="I104" s="37" t="n">
        <v>3791</v>
      </c>
      <c r="J104" s="37" t="n">
        <v>3866</v>
      </c>
      <c r="K104" s="37" t="n">
        <v>3861</v>
      </c>
      <c r="L104" s="37" t="n">
        <v>3569</v>
      </c>
      <c r="M104" s="37" t="n">
        <v>3889</v>
      </c>
      <c r="N104" s="37" t="n">
        <v>3903</v>
      </c>
      <c r="O104" s="37" t="n">
        <v>4151</v>
      </c>
      <c r="P104" s="37" t="n">
        <v>47458</v>
      </c>
      <c r="Q104" s="10" t="n">
        <f aca="false">SUM(D104:N104)</f>
        <v>43307</v>
      </c>
      <c r="R104" s="25"/>
      <c r="S104" s="26"/>
      <c r="T104" s="27"/>
      <c r="U104" s="28"/>
      <c r="V104" s="28"/>
      <c r="W104" s="28"/>
      <c r="X104" s="28"/>
      <c r="Y104" s="28"/>
      <c r="Z104" s="28"/>
      <c r="AA104" s="28"/>
      <c r="AB104" s="28"/>
      <c r="AC104" s="28"/>
      <c r="AD104" s="28"/>
      <c r="AE104" s="28"/>
      <c r="AF104" s="28"/>
      <c r="AG104" s="28"/>
      <c r="AH104" s="29"/>
      <c r="AI104" s="25"/>
      <c r="AJ104" s="26"/>
      <c r="AK104" s="27"/>
      <c r="AL104" s="28"/>
      <c r="AM104" s="28"/>
      <c r="AN104" s="28"/>
      <c r="AO104" s="28"/>
      <c r="AP104" s="28"/>
      <c r="AQ104" s="28"/>
      <c r="AR104" s="28"/>
      <c r="AS104" s="28"/>
      <c r="AT104" s="28"/>
      <c r="AU104" s="28"/>
      <c r="AV104" s="28"/>
      <c r="AW104" s="28"/>
      <c r="AX104" s="28"/>
      <c r="AY104" s="29"/>
    </row>
    <row r="105" customFormat="false" ht="13.8" hidden="false" customHeight="false" outlineLevel="0" collapsed="false">
      <c r="A105" s="35" t="n">
        <v>96</v>
      </c>
      <c r="B105" s="31" t="n">
        <v>2016</v>
      </c>
      <c r="C105" s="36" t="s">
        <v>35</v>
      </c>
      <c r="D105" s="37" t="n">
        <v>5355</v>
      </c>
      <c r="E105" s="37" t="n">
        <v>5011</v>
      </c>
      <c r="F105" s="37" t="n">
        <v>5433</v>
      </c>
      <c r="G105" s="37" t="n">
        <v>4898</v>
      </c>
      <c r="H105" s="37" t="n">
        <v>5074</v>
      </c>
      <c r="I105" s="37" t="n">
        <v>4671</v>
      </c>
      <c r="J105" s="37" t="n">
        <v>4920</v>
      </c>
      <c r="K105" s="37" t="n">
        <v>4939</v>
      </c>
      <c r="L105" s="37" t="n">
        <v>4778</v>
      </c>
      <c r="M105" s="37" t="n">
        <v>5187</v>
      </c>
      <c r="N105" s="37" t="n">
        <v>5017</v>
      </c>
      <c r="O105" s="37" t="n">
        <v>5520</v>
      </c>
      <c r="P105" s="37" t="n">
        <v>60803</v>
      </c>
      <c r="Q105" s="10" t="n">
        <f aca="false">SUM(D105:N105)</f>
        <v>55283</v>
      </c>
      <c r="R105" s="25"/>
      <c r="S105" s="26"/>
      <c r="T105" s="27"/>
      <c r="U105" s="28"/>
      <c r="V105" s="28"/>
      <c r="W105" s="28"/>
      <c r="X105" s="28"/>
      <c r="Y105" s="28"/>
      <c r="Z105" s="28"/>
      <c r="AA105" s="28"/>
      <c r="AB105" s="28"/>
      <c r="AC105" s="28"/>
      <c r="AD105" s="28"/>
      <c r="AE105" s="28"/>
      <c r="AF105" s="28"/>
      <c r="AG105" s="28"/>
      <c r="AH105" s="29"/>
      <c r="AI105" s="25"/>
      <c r="AJ105" s="26"/>
      <c r="AK105" s="27"/>
      <c r="AL105" s="28"/>
      <c r="AM105" s="28"/>
      <c r="AN105" s="28"/>
      <c r="AO105" s="28"/>
      <c r="AP105" s="28"/>
      <c r="AQ105" s="28"/>
      <c r="AR105" s="28"/>
      <c r="AS105" s="28"/>
      <c r="AT105" s="28"/>
      <c r="AU105" s="28"/>
      <c r="AV105" s="28"/>
      <c r="AW105" s="28"/>
      <c r="AX105" s="28"/>
      <c r="AY105" s="29"/>
    </row>
    <row r="106" customFormat="false" ht="13.8" hidden="false" customHeight="false" outlineLevel="0" collapsed="false">
      <c r="A106" s="35" t="n">
        <v>97</v>
      </c>
      <c r="B106" s="31" t="n">
        <v>2016</v>
      </c>
      <c r="C106" s="36" t="s">
        <v>36</v>
      </c>
      <c r="D106" s="37" t="n">
        <v>7175</v>
      </c>
      <c r="E106" s="37" t="n">
        <v>6784</v>
      </c>
      <c r="F106" s="37" t="n">
        <v>7440</v>
      </c>
      <c r="G106" s="37" t="n">
        <v>6740</v>
      </c>
      <c r="H106" s="37" t="n">
        <v>6434</v>
      </c>
      <c r="I106" s="37" t="n">
        <v>6097</v>
      </c>
      <c r="J106" s="37" t="n">
        <v>6319</v>
      </c>
      <c r="K106" s="37" t="n">
        <v>6122</v>
      </c>
      <c r="L106" s="37" t="n">
        <v>5863</v>
      </c>
      <c r="M106" s="37" t="n">
        <v>6269</v>
      </c>
      <c r="N106" s="37" t="n">
        <v>6305</v>
      </c>
      <c r="O106" s="37" t="n">
        <v>6918</v>
      </c>
      <c r="P106" s="37" t="n">
        <v>78466</v>
      </c>
      <c r="Q106" s="10" t="n">
        <f aca="false">SUM(D106:N106)</f>
        <v>71548</v>
      </c>
      <c r="R106" s="25"/>
      <c r="S106" s="26"/>
      <c r="T106" s="27"/>
      <c r="U106" s="28"/>
      <c r="V106" s="28"/>
      <c r="W106" s="28"/>
      <c r="X106" s="28"/>
      <c r="Y106" s="28"/>
      <c r="Z106" s="28"/>
      <c r="AA106" s="28"/>
      <c r="AB106" s="28"/>
      <c r="AC106" s="28"/>
      <c r="AD106" s="28"/>
      <c r="AE106" s="28"/>
      <c r="AF106" s="28"/>
      <c r="AG106" s="28"/>
      <c r="AH106" s="29"/>
      <c r="AI106" s="25"/>
      <c r="AJ106" s="26"/>
      <c r="AK106" s="27"/>
      <c r="AL106" s="28"/>
      <c r="AM106" s="28"/>
      <c r="AN106" s="28"/>
      <c r="AO106" s="28"/>
      <c r="AP106" s="28"/>
      <c r="AQ106" s="28"/>
      <c r="AR106" s="28"/>
      <c r="AS106" s="28"/>
      <c r="AT106" s="28"/>
      <c r="AU106" s="28"/>
      <c r="AV106" s="28"/>
      <c r="AW106" s="28"/>
      <c r="AX106" s="28"/>
      <c r="AY106" s="29"/>
    </row>
    <row r="107" customFormat="false" ht="13.8" hidden="false" customHeight="false" outlineLevel="0" collapsed="false">
      <c r="A107" s="35" t="n">
        <v>98</v>
      </c>
      <c r="B107" s="31" t="n">
        <v>2016</v>
      </c>
      <c r="C107" s="36" t="s">
        <v>37</v>
      </c>
      <c r="D107" s="37" t="n">
        <v>12388</v>
      </c>
      <c r="E107" s="37" t="n">
        <v>11644</v>
      </c>
      <c r="F107" s="37" t="n">
        <v>12850</v>
      </c>
      <c r="G107" s="37" t="n">
        <v>11600</v>
      </c>
      <c r="H107" s="37" t="n">
        <v>11181</v>
      </c>
      <c r="I107" s="37" t="n">
        <v>10740</v>
      </c>
      <c r="J107" s="37" t="n">
        <v>10957</v>
      </c>
      <c r="K107" s="37" t="n">
        <v>10844</v>
      </c>
      <c r="L107" s="37" t="n">
        <v>10483</v>
      </c>
      <c r="M107" s="37" t="n">
        <v>11566</v>
      </c>
      <c r="N107" s="37" t="n">
        <v>11709</v>
      </c>
      <c r="O107" s="37" t="n">
        <v>12805</v>
      </c>
      <c r="P107" s="37" t="n">
        <v>138767</v>
      </c>
      <c r="Q107" s="10" t="n">
        <f aca="false">SUM(D107:N107)</f>
        <v>125962</v>
      </c>
      <c r="R107" s="25"/>
      <c r="S107" s="26"/>
      <c r="T107" s="27"/>
      <c r="U107" s="28"/>
      <c r="V107" s="28"/>
      <c r="W107" s="28"/>
      <c r="X107" s="28"/>
      <c r="Y107" s="28"/>
      <c r="Z107" s="28"/>
      <c r="AA107" s="28"/>
      <c r="AB107" s="28"/>
      <c r="AC107" s="28"/>
      <c r="AD107" s="28"/>
      <c r="AE107" s="28"/>
      <c r="AF107" s="28"/>
      <c r="AG107" s="28"/>
      <c r="AH107" s="29"/>
      <c r="AI107" s="25"/>
      <c r="AJ107" s="26"/>
      <c r="AK107" s="27"/>
      <c r="AL107" s="28"/>
      <c r="AM107" s="28"/>
      <c r="AN107" s="28"/>
      <c r="AO107" s="28"/>
      <c r="AP107" s="28"/>
      <c r="AQ107" s="28"/>
      <c r="AR107" s="28"/>
      <c r="AS107" s="28"/>
      <c r="AT107" s="28"/>
      <c r="AU107" s="28"/>
      <c r="AV107" s="28"/>
      <c r="AW107" s="28"/>
      <c r="AX107" s="28"/>
      <c r="AY107" s="29"/>
    </row>
    <row r="108" customFormat="false" ht="13.8" hidden="false" customHeight="false" outlineLevel="0" collapsed="false">
      <c r="A108" s="35" t="n">
        <v>99</v>
      </c>
      <c r="B108" s="31" t="n">
        <v>2016</v>
      </c>
      <c r="C108" s="36" t="s">
        <v>38</v>
      </c>
      <c r="D108" s="37" t="n">
        <v>13721</v>
      </c>
      <c r="E108" s="37" t="n">
        <v>12988</v>
      </c>
      <c r="F108" s="37" t="n">
        <v>14230</v>
      </c>
      <c r="G108" s="37" t="n">
        <v>12632</v>
      </c>
      <c r="H108" s="37" t="n">
        <v>12915</v>
      </c>
      <c r="I108" s="37" t="n">
        <v>11729</v>
      </c>
      <c r="J108" s="37" t="n">
        <v>12264</v>
      </c>
      <c r="K108" s="37" t="n">
        <v>12238</v>
      </c>
      <c r="L108" s="37" t="n">
        <v>11770</v>
      </c>
      <c r="M108" s="37" t="n">
        <v>13147</v>
      </c>
      <c r="N108" s="37" t="n">
        <v>13534</v>
      </c>
      <c r="O108" s="37" t="n">
        <v>14704</v>
      </c>
      <c r="P108" s="37" t="n">
        <v>155872</v>
      </c>
      <c r="Q108" s="10" t="n">
        <f aca="false">SUM(D108:N108)</f>
        <v>141168</v>
      </c>
      <c r="R108" s="25"/>
      <c r="S108" s="26"/>
      <c r="T108" s="27"/>
      <c r="U108" s="28"/>
      <c r="V108" s="28"/>
      <c r="W108" s="28"/>
      <c r="X108" s="28"/>
      <c r="Y108" s="28"/>
      <c r="Z108" s="28"/>
      <c r="AA108" s="28"/>
      <c r="AB108" s="28"/>
      <c r="AC108" s="28"/>
      <c r="AD108" s="28"/>
      <c r="AE108" s="28"/>
      <c r="AF108" s="28"/>
      <c r="AG108" s="28"/>
      <c r="AH108" s="29"/>
      <c r="AI108" s="25"/>
      <c r="AJ108" s="26"/>
      <c r="AK108" s="27"/>
      <c r="AL108" s="28"/>
      <c r="AM108" s="28"/>
      <c r="AN108" s="28"/>
      <c r="AO108" s="28"/>
      <c r="AP108" s="28"/>
      <c r="AQ108" s="28"/>
      <c r="AR108" s="28"/>
      <c r="AS108" s="28"/>
      <c r="AT108" s="28"/>
      <c r="AU108" s="28"/>
      <c r="AV108" s="28"/>
      <c r="AW108" s="28"/>
      <c r="AX108" s="28"/>
      <c r="AY108" s="29"/>
    </row>
    <row r="109" customFormat="false" ht="13.8" hidden="false" customHeight="false" outlineLevel="0" collapsed="false">
      <c r="A109" s="35" t="n">
        <v>100</v>
      </c>
      <c r="B109" s="31" t="n">
        <v>2016</v>
      </c>
      <c r="C109" s="36" t="s">
        <v>39</v>
      </c>
      <c r="D109" s="37" t="n">
        <v>15688</v>
      </c>
      <c r="E109" s="37" t="n">
        <v>14556</v>
      </c>
      <c r="F109" s="37" t="n">
        <v>15697</v>
      </c>
      <c r="G109" s="37" t="n">
        <v>14250</v>
      </c>
      <c r="H109" s="37" t="n">
        <v>13977</v>
      </c>
      <c r="I109" s="37" t="n">
        <v>12588</v>
      </c>
      <c r="J109" s="37" t="n">
        <v>13338</v>
      </c>
      <c r="K109" s="37" t="n">
        <v>13145</v>
      </c>
      <c r="L109" s="37" t="n">
        <v>12929</v>
      </c>
      <c r="M109" s="37" t="n">
        <v>14189</v>
      </c>
      <c r="N109" s="37" t="n">
        <v>14629</v>
      </c>
      <c r="O109" s="37" t="n">
        <v>16123</v>
      </c>
      <c r="P109" s="37" t="n">
        <v>171109</v>
      </c>
      <c r="Q109" s="10" t="n">
        <f aca="false">SUM(D109:N109)</f>
        <v>154986</v>
      </c>
      <c r="R109" s="25"/>
      <c r="S109" s="26"/>
      <c r="T109" s="27"/>
      <c r="U109" s="28"/>
      <c r="V109" s="28"/>
      <c r="W109" s="28"/>
      <c r="X109" s="28"/>
      <c r="Y109" s="28"/>
      <c r="Z109" s="28"/>
      <c r="AA109" s="28"/>
      <c r="AB109" s="28"/>
      <c r="AC109" s="28"/>
      <c r="AD109" s="28"/>
      <c r="AE109" s="28"/>
      <c r="AF109" s="28"/>
      <c r="AG109" s="28"/>
      <c r="AH109" s="29"/>
      <c r="AI109" s="25"/>
      <c r="AJ109" s="26"/>
      <c r="AK109" s="27"/>
      <c r="AL109" s="28"/>
      <c r="AM109" s="28"/>
      <c r="AN109" s="28"/>
      <c r="AO109" s="28"/>
      <c r="AP109" s="28"/>
      <c r="AQ109" s="28"/>
      <c r="AR109" s="28"/>
      <c r="AS109" s="28"/>
      <c r="AT109" s="28"/>
      <c r="AU109" s="28"/>
      <c r="AV109" s="28"/>
      <c r="AW109" s="28"/>
      <c r="AX109" s="28"/>
      <c r="AY109" s="29"/>
    </row>
    <row r="110" customFormat="false" ht="13.8" hidden="false" customHeight="false" outlineLevel="0" collapsed="false">
      <c r="A110" s="35" t="n">
        <v>101</v>
      </c>
      <c r="B110" s="31" t="n">
        <v>2016</v>
      </c>
      <c r="C110" s="36" t="s">
        <v>40</v>
      </c>
      <c r="D110" s="37" t="n">
        <v>11244</v>
      </c>
      <c r="E110" s="37" t="n">
        <v>10304</v>
      </c>
      <c r="F110" s="37" t="n">
        <v>11333</v>
      </c>
      <c r="G110" s="37" t="n">
        <v>10022</v>
      </c>
      <c r="H110" s="37" t="n">
        <v>9818</v>
      </c>
      <c r="I110" s="37" t="n">
        <v>8960</v>
      </c>
      <c r="J110" s="37" t="n">
        <v>9401</v>
      </c>
      <c r="K110" s="37" t="n">
        <v>9243</v>
      </c>
      <c r="L110" s="37" t="n">
        <v>9004</v>
      </c>
      <c r="M110" s="37" t="n">
        <v>10221</v>
      </c>
      <c r="N110" s="37" t="n">
        <v>10446</v>
      </c>
      <c r="O110" s="37" t="n">
        <v>11830</v>
      </c>
      <c r="P110" s="37" t="n">
        <v>121826</v>
      </c>
      <c r="Q110" s="10" t="n">
        <f aca="false">SUM(D110:N110)</f>
        <v>109996</v>
      </c>
      <c r="R110" s="25"/>
      <c r="S110" s="26"/>
      <c r="T110" s="27"/>
      <c r="U110" s="28"/>
      <c r="V110" s="28"/>
      <c r="W110" s="28"/>
      <c r="X110" s="28"/>
      <c r="Y110" s="28"/>
      <c r="Z110" s="28"/>
      <c r="AA110" s="28"/>
      <c r="AB110" s="28"/>
      <c r="AC110" s="28"/>
      <c r="AD110" s="28"/>
      <c r="AE110" s="28"/>
      <c r="AF110" s="28"/>
      <c r="AG110" s="28"/>
      <c r="AH110" s="29"/>
      <c r="AI110" s="25"/>
      <c r="AJ110" s="26"/>
      <c r="AK110" s="27"/>
      <c r="AL110" s="28"/>
      <c r="AM110" s="28"/>
      <c r="AN110" s="28"/>
      <c r="AO110" s="28"/>
      <c r="AP110" s="28"/>
      <c r="AQ110" s="28"/>
      <c r="AR110" s="28"/>
      <c r="AS110" s="28"/>
      <c r="AT110" s="28"/>
      <c r="AU110" s="28"/>
      <c r="AV110" s="28"/>
      <c r="AW110" s="28"/>
      <c r="AX110" s="28"/>
      <c r="AY110" s="29"/>
    </row>
    <row r="111" customFormat="false" ht="13.8" hidden="false" customHeight="false" outlineLevel="0" collapsed="false">
      <c r="A111" s="35" t="n">
        <v>102</v>
      </c>
      <c r="B111" s="31" t="n">
        <v>2016</v>
      </c>
      <c r="C111" s="36" t="s">
        <v>41</v>
      </c>
      <c r="D111" s="37" t="n">
        <v>3839</v>
      </c>
      <c r="E111" s="37" t="n">
        <v>3569</v>
      </c>
      <c r="F111" s="37" t="n">
        <v>3954</v>
      </c>
      <c r="G111" s="37" t="n">
        <v>3621</v>
      </c>
      <c r="H111" s="37" t="n">
        <v>3588</v>
      </c>
      <c r="I111" s="37" t="n">
        <v>3287</v>
      </c>
      <c r="J111" s="37" t="n">
        <v>3417</v>
      </c>
      <c r="K111" s="37" t="n">
        <v>3465</v>
      </c>
      <c r="L111" s="37" t="n">
        <v>3345</v>
      </c>
      <c r="M111" s="37" t="n">
        <v>3802</v>
      </c>
      <c r="N111" s="37" t="n">
        <v>4015</v>
      </c>
      <c r="O111" s="37" t="n">
        <v>4451</v>
      </c>
      <c r="P111" s="37" t="n">
        <v>44353</v>
      </c>
      <c r="Q111" s="10" t="n">
        <f aca="false">SUM(D111:N111)</f>
        <v>39902</v>
      </c>
      <c r="R111" s="25"/>
      <c r="S111" s="26"/>
      <c r="T111" s="27"/>
      <c r="U111" s="28"/>
      <c r="V111" s="28"/>
      <c r="W111" s="28"/>
      <c r="X111" s="28"/>
      <c r="Y111" s="28"/>
      <c r="Z111" s="28"/>
      <c r="AA111" s="28"/>
      <c r="AB111" s="28"/>
      <c r="AC111" s="28"/>
      <c r="AD111" s="28"/>
      <c r="AE111" s="28"/>
      <c r="AF111" s="28"/>
      <c r="AG111" s="28"/>
      <c r="AH111" s="29"/>
      <c r="AI111" s="25"/>
      <c r="AJ111" s="26"/>
      <c r="AK111" s="27"/>
      <c r="AL111" s="28"/>
      <c r="AM111" s="28"/>
      <c r="AN111" s="28"/>
      <c r="AO111" s="28"/>
      <c r="AP111" s="28"/>
      <c r="AQ111" s="28"/>
      <c r="AR111" s="28"/>
      <c r="AS111" s="28"/>
      <c r="AT111" s="28"/>
      <c r="AU111" s="28"/>
      <c r="AV111" s="28"/>
      <c r="AW111" s="28"/>
      <c r="AX111" s="28"/>
      <c r="AY111" s="29"/>
    </row>
  </sheetData>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Roman,Standard"&amp;12&amp;Kffffff&amp;A</oddHeader>
    <oddFooter>&amp;C&amp;"Times New Roman,Standard"&amp;12&amp;KffffffSeite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MJ218"/>
  <sheetViews>
    <sheetView showFormulas="false" showGridLines="true" showRowColHeaders="true" showZeros="true" rightToLeft="false" tabSelected="false" showOutlineSymbols="true" defaultGridColor="true" view="normal" topLeftCell="B64" colorId="64" zoomScale="100" zoomScaleNormal="100" zoomScalePageLayoutView="100" workbookViewId="0">
      <selection pane="topLeft" activeCell="P81" activeCellId="0" sqref="P81"/>
    </sheetView>
  </sheetViews>
  <sheetFormatPr defaultColWidth="11.43359375" defaultRowHeight="13.8" zeroHeight="false" outlineLevelRow="0" outlineLevelCol="0"/>
  <cols>
    <col collapsed="false" customWidth="true" hidden="false" outlineLevel="0" max="1" min="1" style="10" width="3.71"/>
    <col collapsed="false" customWidth="true" hidden="false" outlineLevel="0" max="2" min="2" style="10" width="25.57"/>
    <col collapsed="false" customWidth="true" hidden="false" outlineLevel="0" max="3" min="3" style="10" width="18.12"/>
    <col collapsed="false" customWidth="true" hidden="false" outlineLevel="0" max="4" min="4" style="10" width="22.55"/>
    <col collapsed="false" customWidth="true" hidden="false" outlineLevel="0" max="5" min="5" style="10" width="13.57"/>
    <col collapsed="false" customWidth="true" hidden="false" outlineLevel="0" max="6" min="6" style="10" width="14.01"/>
    <col collapsed="false" customWidth="true" hidden="false" outlineLevel="0" max="7" min="7" style="10" width="11.71"/>
    <col collapsed="false" customWidth="true" hidden="false" outlineLevel="0" max="8" min="8" style="10" width="13.43"/>
    <col collapsed="false" customWidth="true" hidden="false" outlineLevel="0" max="9" min="9" style="10" width="13.02"/>
    <col collapsed="false" customWidth="true" hidden="false" outlineLevel="0" max="10" min="10" style="10" width="13.14"/>
    <col collapsed="false" customWidth="true" hidden="false" outlineLevel="0" max="11" min="11" style="10" width="12.29"/>
    <col collapsed="false" customWidth="true" hidden="false" outlineLevel="0" max="12" min="12" style="10" width="12.14"/>
    <col collapsed="false" customWidth="false" hidden="false" outlineLevel="0" max="16" min="13" style="10" width="11.42"/>
    <col collapsed="false" customWidth="true" hidden="false" outlineLevel="0" max="17" min="17" style="10" width="23.48"/>
    <col collapsed="false" customWidth="false" hidden="false" outlineLevel="0" max="1021" min="18" style="10" width="11.42"/>
    <col collapsed="false" customWidth="true" hidden="false" outlineLevel="0" max="1024" min="1022" style="10" width="11.52"/>
  </cols>
  <sheetData>
    <row r="1" customFormat="false" ht="24" hidden="false" customHeight="true" outlineLevel="0" collapsed="false">
      <c r="A1" s="42" t="s">
        <v>42</v>
      </c>
      <c r="B1" s="42" t="s">
        <v>43</v>
      </c>
      <c r="C1" s="42" t="s">
        <v>44</v>
      </c>
      <c r="D1" s="42" t="s">
        <v>45</v>
      </c>
      <c r="E1" s="42" t="s">
        <v>46</v>
      </c>
      <c r="F1" s="42" t="s">
        <v>47</v>
      </c>
      <c r="G1" s="42" t="s">
        <v>48</v>
      </c>
      <c r="H1" s="42"/>
      <c r="I1" s="42"/>
      <c r="J1" s="42"/>
      <c r="K1" s="42"/>
      <c r="L1" s="42" t="s">
        <v>49</v>
      </c>
      <c r="M1" s="42"/>
      <c r="N1" s="42"/>
    </row>
    <row r="2" customFormat="false" ht="16.5" hidden="false" customHeight="true" outlineLevel="0" collapsed="false">
      <c r="A2" s="42"/>
      <c r="B2" s="42"/>
      <c r="C2" s="42"/>
      <c r="D2" s="42"/>
      <c r="E2" s="42"/>
      <c r="F2" s="42"/>
      <c r="G2" s="43" t="s">
        <v>50</v>
      </c>
      <c r="H2" s="43" t="s">
        <v>51</v>
      </c>
      <c r="I2" s="42" t="s">
        <v>52</v>
      </c>
      <c r="J2" s="42"/>
      <c r="K2" s="42"/>
      <c r="L2" s="43" t="s">
        <v>50</v>
      </c>
      <c r="M2" s="43" t="s">
        <v>51</v>
      </c>
      <c r="N2" s="43"/>
    </row>
    <row r="3" customFormat="false" ht="19.5" hidden="false" customHeight="true" outlineLevel="0" collapsed="false">
      <c r="A3" s="42"/>
      <c r="B3" s="42"/>
      <c r="C3" s="42"/>
      <c r="D3" s="42"/>
      <c r="E3" s="42"/>
      <c r="F3" s="42"/>
      <c r="G3" s="43"/>
      <c r="H3" s="43"/>
      <c r="I3" s="43" t="s">
        <v>53</v>
      </c>
      <c r="J3" s="43" t="s">
        <v>54</v>
      </c>
      <c r="K3" s="43" t="s">
        <v>55</v>
      </c>
      <c r="L3" s="43"/>
      <c r="M3" s="43"/>
      <c r="N3" s="43"/>
    </row>
    <row r="4" customFormat="false" ht="13.8" hidden="false" customHeight="false" outlineLevel="0" collapsed="false">
      <c r="A4" s="44" t="s">
        <v>56</v>
      </c>
      <c r="B4" s="45" t="s">
        <v>57</v>
      </c>
      <c r="C4" s="46" t="n">
        <v>14360676</v>
      </c>
      <c r="D4" s="46" t="n">
        <v>7377551</v>
      </c>
      <c r="E4" s="46" t="n">
        <v>7170209</v>
      </c>
      <c r="F4" s="46" t="n">
        <v>238433</v>
      </c>
      <c r="G4" s="47" t="n">
        <v>66.4</v>
      </c>
      <c r="H4" s="47" t="n">
        <v>41.6</v>
      </c>
      <c r="I4" s="48" t="n">
        <v>77.1</v>
      </c>
      <c r="J4" s="48" t="n">
        <v>69.5</v>
      </c>
      <c r="K4" s="48" t="n">
        <v>85.3</v>
      </c>
      <c r="L4" s="48" t="n">
        <v>64.6</v>
      </c>
      <c r="M4" s="48" t="n">
        <v>37.7</v>
      </c>
      <c r="N4" s="48"/>
    </row>
    <row r="5" customFormat="false" ht="13.8" hidden="false" customHeight="false" outlineLevel="0" collapsed="false">
      <c r="A5" s="49" t="s">
        <v>58</v>
      </c>
      <c r="B5" s="50" t="s">
        <v>59</v>
      </c>
      <c r="C5" s="51" t="n">
        <v>16929828</v>
      </c>
      <c r="D5" s="51" t="n">
        <v>8697772</v>
      </c>
      <c r="E5" s="51" t="n">
        <v>8439240</v>
      </c>
      <c r="F5" s="51" t="n">
        <v>243642</v>
      </c>
      <c r="G5" s="52" t="n">
        <v>66.2</v>
      </c>
      <c r="H5" s="52" t="n">
        <v>42</v>
      </c>
      <c r="I5" s="53" t="n">
        <v>76.6</v>
      </c>
      <c r="J5" s="53" t="n">
        <v>69.3</v>
      </c>
      <c r="K5" s="53" t="n">
        <v>84.4</v>
      </c>
      <c r="L5" s="53" t="n">
        <v>64.2</v>
      </c>
      <c r="M5" s="53" t="n">
        <v>37.8</v>
      </c>
      <c r="N5" s="53"/>
    </row>
    <row r="6" customFormat="false" ht="13.8" hidden="false" customHeight="false" outlineLevel="0" collapsed="false">
      <c r="A6" s="44" t="n">
        <v>11</v>
      </c>
      <c r="B6" s="45" t="s">
        <v>60</v>
      </c>
      <c r="C6" s="46" t="n">
        <v>4981962</v>
      </c>
      <c r="D6" s="46" t="n">
        <v>2527885</v>
      </c>
      <c r="E6" s="46" t="n">
        <v>2434253</v>
      </c>
      <c r="F6" s="46" t="n">
        <v>131574</v>
      </c>
      <c r="G6" s="47" t="n">
        <v>69</v>
      </c>
      <c r="H6" s="47" t="n">
        <v>42.7</v>
      </c>
      <c r="I6" s="48" t="n">
        <v>80.2</v>
      </c>
      <c r="J6" s="48" t="n">
        <v>72.5</v>
      </c>
      <c r="K6" s="48" t="n">
        <v>88.9</v>
      </c>
      <c r="L6" s="48" t="n">
        <v>66.4</v>
      </c>
      <c r="M6" s="48" t="n">
        <v>39</v>
      </c>
      <c r="N6" s="48"/>
    </row>
    <row r="7" customFormat="false" ht="13.8" hidden="false" customHeight="false" outlineLevel="0" collapsed="false">
      <c r="A7" s="49" t="n">
        <v>12</v>
      </c>
      <c r="B7" s="50" t="s">
        <v>61</v>
      </c>
      <c r="C7" s="51" t="n">
        <v>3038936</v>
      </c>
      <c r="D7" s="51" t="n">
        <v>1587504</v>
      </c>
      <c r="E7" s="51" t="n">
        <v>1524283</v>
      </c>
      <c r="F7" s="51" t="n">
        <v>29966</v>
      </c>
      <c r="G7" s="52" t="n">
        <v>62.7</v>
      </c>
      <c r="H7" s="52" t="n">
        <v>32.5</v>
      </c>
      <c r="I7" s="53" t="n">
        <v>72.2</v>
      </c>
      <c r="J7" s="53" t="n">
        <v>60.5</v>
      </c>
      <c r="K7" s="53" t="n">
        <v>80.1</v>
      </c>
      <c r="L7" s="53" t="n">
        <v>60.2</v>
      </c>
      <c r="M7" s="53" t="n">
        <v>27.9</v>
      </c>
      <c r="N7" s="53"/>
    </row>
    <row r="8" customFormat="false" ht="13.8" hidden="false" customHeight="false" outlineLevel="0" collapsed="false">
      <c r="A8" s="44" t="s">
        <v>62</v>
      </c>
      <c r="B8" s="45" t="s">
        <v>63</v>
      </c>
      <c r="C8" s="46" t="n">
        <v>1055787</v>
      </c>
      <c r="D8" s="46" t="n">
        <v>550019</v>
      </c>
      <c r="E8" s="46" t="n">
        <v>528899</v>
      </c>
      <c r="F8" s="46" t="n">
        <v>20518</v>
      </c>
      <c r="G8" s="47" t="n">
        <v>80.9</v>
      </c>
      <c r="H8" s="47" t="n">
        <v>50.4</v>
      </c>
      <c r="I8" s="48" t="n">
        <v>93.6</v>
      </c>
      <c r="J8" s="48" t="n">
        <v>89.5</v>
      </c>
      <c r="K8" s="48" t="n">
        <v>94.2</v>
      </c>
      <c r="L8" s="48" t="n">
        <v>77.8</v>
      </c>
      <c r="M8" s="48" t="n">
        <v>45.1</v>
      </c>
      <c r="N8" s="48"/>
    </row>
    <row r="9" customFormat="false" ht="13.8" hidden="false" customHeight="false" outlineLevel="0" collapsed="false">
      <c r="A9" s="49" t="s">
        <v>64</v>
      </c>
      <c r="B9" s="50" t="s">
        <v>65</v>
      </c>
      <c r="C9" s="51" t="n">
        <v>2635156</v>
      </c>
      <c r="D9" s="51" t="n">
        <v>1368291</v>
      </c>
      <c r="E9" s="51" t="n">
        <v>1322067</v>
      </c>
      <c r="F9" s="51" t="n">
        <v>33092</v>
      </c>
      <c r="G9" s="52" t="n">
        <v>73.9</v>
      </c>
      <c r="H9" s="52" t="n">
        <v>46.1</v>
      </c>
      <c r="I9" s="53" t="n">
        <v>86</v>
      </c>
      <c r="J9" s="53" t="n">
        <v>80.4</v>
      </c>
      <c r="K9" s="53" t="n">
        <v>88</v>
      </c>
      <c r="L9" s="53" t="n">
        <v>71.4</v>
      </c>
      <c r="M9" s="53" t="n">
        <v>41.6</v>
      </c>
      <c r="N9" s="53"/>
    </row>
    <row r="10" customFormat="false" ht="13.8" hidden="false" customHeight="false" outlineLevel="0" collapsed="false">
      <c r="A10" s="44" t="s">
        <v>66</v>
      </c>
      <c r="B10" s="45" t="s">
        <v>67</v>
      </c>
      <c r="C10" s="46" t="n">
        <v>8349023</v>
      </c>
      <c r="D10" s="46" t="n">
        <v>4340488</v>
      </c>
      <c r="E10" s="46" t="n">
        <v>4119681</v>
      </c>
      <c r="F10" s="46" t="n">
        <v>119231</v>
      </c>
      <c r="G10" s="47" t="n">
        <v>69</v>
      </c>
      <c r="H10" s="47" t="n">
        <v>45.8</v>
      </c>
      <c r="I10" s="48" t="n">
        <v>79.9</v>
      </c>
      <c r="J10" s="48" t="n">
        <v>72.6</v>
      </c>
      <c r="K10" s="48" t="n">
        <v>86.6</v>
      </c>
      <c r="L10" s="48" t="n">
        <v>65.5</v>
      </c>
      <c r="M10" s="48" t="n">
        <v>40.2</v>
      </c>
      <c r="N10" s="48"/>
    </row>
    <row r="11" customFormat="false" ht="13.8" hidden="false" customHeight="false" outlineLevel="0" collapsed="false">
      <c r="A11" s="49" t="n">
        <v>13</v>
      </c>
      <c r="B11" s="50" t="s">
        <v>68</v>
      </c>
      <c r="C11" s="51" t="n">
        <v>2085920</v>
      </c>
      <c r="D11" s="51" t="n">
        <v>1078258</v>
      </c>
      <c r="E11" s="51" t="n">
        <v>1043649</v>
      </c>
      <c r="F11" s="51" t="n">
        <v>24634</v>
      </c>
      <c r="G11" s="52" t="n">
        <v>66.9</v>
      </c>
      <c r="H11" s="52" t="n">
        <v>32.1</v>
      </c>
      <c r="I11" s="53" t="n">
        <v>77.1</v>
      </c>
      <c r="J11" s="53" t="n">
        <v>66.9</v>
      </c>
      <c r="K11" s="53" t="n">
        <v>85.3</v>
      </c>
      <c r="L11" s="53" t="n">
        <v>64.8</v>
      </c>
      <c r="M11" s="53" t="n">
        <v>27.4</v>
      </c>
      <c r="N11" s="53"/>
    </row>
    <row r="12" customFormat="false" ht="13.8" hidden="false" customHeight="false" outlineLevel="0" collapsed="false">
      <c r="A12" s="44" t="s">
        <v>69</v>
      </c>
      <c r="B12" s="45" t="s">
        <v>70</v>
      </c>
      <c r="C12" s="46" t="n">
        <v>10906997</v>
      </c>
      <c r="D12" s="46" t="n">
        <v>5739533</v>
      </c>
      <c r="E12" s="46" t="n">
        <v>5461173</v>
      </c>
      <c r="F12" s="46" t="n">
        <v>117901</v>
      </c>
      <c r="G12" s="47" t="n">
        <v>71.7</v>
      </c>
      <c r="H12" s="47" t="n">
        <v>53.1</v>
      </c>
      <c r="I12" s="48" t="n">
        <v>82.5</v>
      </c>
      <c r="J12" s="48" t="n">
        <v>72.5</v>
      </c>
      <c r="K12" s="48" t="n">
        <v>89.9</v>
      </c>
      <c r="L12" s="48" t="n">
        <v>68.2</v>
      </c>
      <c r="M12" s="48" t="n">
        <v>46.9</v>
      </c>
      <c r="N12" s="48"/>
    </row>
    <row r="13" customFormat="false" ht="13.8" hidden="false" customHeight="false" outlineLevel="0" collapsed="false">
      <c r="A13" s="49" t="s">
        <v>71</v>
      </c>
      <c r="B13" s="50" t="s">
        <v>72</v>
      </c>
      <c r="C13" s="51" t="n">
        <v>25372806</v>
      </c>
      <c r="D13" s="51" t="n">
        <v>13203568</v>
      </c>
      <c r="E13" s="51" t="n">
        <v>12516505</v>
      </c>
      <c r="F13" s="51" t="n">
        <v>411858</v>
      </c>
      <c r="G13" s="52" t="n">
        <v>73.7</v>
      </c>
      <c r="H13" s="52" t="n">
        <v>53.4</v>
      </c>
      <c r="I13" s="53" t="n">
        <v>85</v>
      </c>
      <c r="J13" s="53" t="n">
        <v>77</v>
      </c>
      <c r="K13" s="53" t="n">
        <v>90.2</v>
      </c>
      <c r="L13" s="53" t="n">
        <v>69.8</v>
      </c>
      <c r="M13" s="53" t="n">
        <v>48.1</v>
      </c>
      <c r="N13" s="53"/>
    </row>
    <row r="14" customFormat="false" ht="13.8" hidden="false" customHeight="false" outlineLevel="0" collapsed="false">
      <c r="A14" s="44" t="s">
        <v>73</v>
      </c>
      <c r="B14" s="45" t="s">
        <v>74</v>
      </c>
      <c r="C14" s="46" t="n">
        <v>5556230</v>
      </c>
      <c r="D14" s="46" t="n">
        <v>2902859</v>
      </c>
      <c r="E14" s="46" t="n">
        <v>2716315</v>
      </c>
      <c r="F14" s="46" t="n">
        <v>90830</v>
      </c>
      <c r="G14" s="47" t="n">
        <v>70.8</v>
      </c>
      <c r="H14" s="47" t="n">
        <v>48.2</v>
      </c>
      <c r="I14" s="48" t="n">
        <v>81.6</v>
      </c>
      <c r="J14" s="48" t="n">
        <v>72.4</v>
      </c>
      <c r="K14" s="48" t="n">
        <v>89.4</v>
      </c>
      <c r="L14" s="48" t="n">
        <v>66.3</v>
      </c>
      <c r="M14" s="48" t="n">
        <v>40.7</v>
      </c>
      <c r="N14" s="48"/>
    </row>
    <row r="15" customFormat="false" ht="13.8" hidden="false" customHeight="false" outlineLevel="0" collapsed="false">
      <c r="A15" s="49" t="n">
        <v>10</v>
      </c>
      <c r="B15" s="50" t="s">
        <v>75</v>
      </c>
      <c r="C15" s="51" t="n">
        <v>1436373</v>
      </c>
      <c r="D15" s="51" t="n">
        <v>743435</v>
      </c>
      <c r="E15" s="51" t="n">
        <v>717781</v>
      </c>
      <c r="F15" s="51" t="n">
        <v>19325</v>
      </c>
      <c r="G15" s="52" t="n">
        <v>75.6</v>
      </c>
      <c r="H15" s="52" t="n">
        <v>49.4</v>
      </c>
      <c r="I15" s="53" t="n">
        <v>85.8</v>
      </c>
      <c r="J15" s="53" t="n">
        <v>77</v>
      </c>
      <c r="K15" s="53" t="n">
        <v>90.6</v>
      </c>
      <c r="L15" s="53" t="n">
        <v>72.9</v>
      </c>
      <c r="M15" s="53" t="n">
        <v>43.2</v>
      </c>
      <c r="N15" s="53"/>
    </row>
    <row r="16" customFormat="false" ht="13.8" hidden="false" customHeight="false" outlineLevel="0" collapsed="false">
      <c r="A16" s="44" t="n">
        <v>14</v>
      </c>
      <c r="B16" s="45" t="s">
        <v>76</v>
      </c>
      <c r="C16" s="46" t="n">
        <v>4622569</v>
      </c>
      <c r="D16" s="46" t="n">
        <v>2385677</v>
      </c>
      <c r="E16" s="46" t="n">
        <v>2290651</v>
      </c>
      <c r="F16" s="46" t="n">
        <v>42192</v>
      </c>
      <c r="G16" s="47" t="n">
        <v>58.8</v>
      </c>
      <c r="H16" s="47" t="n">
        <v>27.9</v>
      </c>
      <c r="I16" s="48" t="n">
        <v>68.2</v>
      </c>
      <c r="J16" s="48" t="n">
        <v>58.2</v>
      </c>
      <c r="K16" s="48" t="n">
        <v>78.1</v>
      </c>
      <c r="L16" s="48" t="n">
        <v>56.5</v>
      </c>
      <c r="M16" s="48" t="n">
        <v>24.7</v>
      </c>
      <c r="N16" s="48"/>
    </row>
    <row r="17" customFormat="false" ht="13.8" hidden="false" customHeight="false" outlineLevel="0" collapsed="false">
      <c r="A17" s="49" t="n">
        <v>15</v>
      </c>
      <c r="B17" s="50" t="s">
        <v>77</v>
      </c>
      <c r="C17" s="51" t="n">
        <v>2715275</v>
      </c>
      <c r="D17" s="51" t="n">
        <v>1406645</v>
      </c>
      <c r="E17" s="51" t="n">
        <v>1369296</v>
      </c>
      <c r="F17" s="51" t="n">
        <v>39953</v>
      </c>
      <c r="G17" s="52" t="n">
        <v>64.5</v>
      </c>
      <c r="H17" s="52" t="n">
        <v>29.7</v>
      </c>
      <c r="I17" s="53" t="n">
        <v>74</v>
      </c>
      <c r="J17" s="53" t="n">
        <v>62.1</v>
      </c>
      <c r="K17" s="53" t="n">
        <v>82.4</v>
      </c>
      <c r="L17" s="53" t="n">
        <v>62.8</v>
      </c>
      <c r="M17" s="53" t="n">
        <v>25.2</v>
      </c>
      <c r="N17" s="53"/>
    </row>
    <row r="18" customFormat="false" ht="13.8" hidden="false" customHeight="false" outlineLevel="0" collapsed="false">
      <c r="A18" s="44" t="s">
        <v>78</v>
      </c>
      <c r="B18" s="45" t="s">
        <v>79</v>
      </c>
      <c r="C18" s="46" t="n">
        <v>4178799</v>
      </c>
      <c r="D18" s="46" t="n">
        <v>2145963</v>
      </c>
      <c r="E18" s="46" t="n">
        <v>2071433</v>
      </c>
      <c r="F18" s="46" t="n">
        <v>90630</v>
      </c>
      <c r="G18" s="47" t="n">
        <v>73.7</v>
      </c>
      <c r="H18" s="47" t="n">
        <v>59.4</v>
      </c>
      <c r="I18" s="48" t="n">
        <v>85.6</v>
      </c>
      <c r="J18" s="48" t="n">
        <v>78.9</v>
      </c>
      <c r="K18" s="48" t="n">
        <v>89.7</v>
      </c>
      <c r="L18" s="48" t="n">
        <v>71.2</v>
      </c>
      <c r="M18" s="48" t="n">
        <v>54.2</v>
      </c>
      <c r="N18" s="48"/>
    </row>
    <row r="19" customFormat="false" ht="13.8" hidden="false" customHeight="false" outlineLevel="0" collapsed="false">
      <c r="A19" s="49" t="n">
        <v>16</v>
      </c>
      <c r="B19" s="50" t="s">
        <v>80</v>
      </c>
      <c r="C19" s="51" t="n">
        <v>2561568</v>
      </c>
      <c r="D19" s="51" t="n">
        <v>1313276</v>
      </c>
      <c r="E19" s="51" t="n">
        <v>1280820</v>
      </c>
      <c r="F19" s="51" t="n">
        <v>43419</v>
      </c>
      <c r="G19" s="52" t="n">
        <v>61.9</v>
      </c>
      <c r="H19" s="52" t="n">
        <v>30.8</v>
      </c>
      <c r="I19" s="53" t="n">
        <v>71.3</v>
      </c>
      <c r="J19" s="53" t="n">
        <v>60.5</v>
      </c>
      <c r="K19" s="53" t="n">
        <v>81</v>
      </c>
      <c r="L19" s="53" t="n">
        <v>60.4</v>
      </c>
      <c r="M19" s="53" t="n">
        <v>27.6</v>
      </c>
      <c r="N19" s="53"/>
    </row>
    <row r="20" customFormat="false" ht="13.8" hidden="false" customHeight="false" outlineLevel="0" collapsed="false">
      <c r="A20" s="44"/>
      <c r="B20" s="45" t="s">
        <v>81</v>
      </c>
      <c r="C20" s="46" t="n">
        <v>371224</v>
      </c>
      <c r="D20" s="46" t="n">
        <v>193474</v>
      </c>
      <c r="E20" s="46" t="n">
        <v>185352</v>
      </c>
      <c r="F20" s="46" t="n">
        <v>515</v>
      </c>
      <c r="G20" s="54" t="s">
        <v>82</v>
      </c>
      <c r="H20" s="54" t="s">
        <v>82</v>
      </c>
      <c r="I20" s="48" t="s">
        <v>82</v>
      </c>
      <c r="J20" s="48" t="s">
        <v>82</v>
      </c>
      <c r="K20" s="48" t="s">
        <v>82</v>
      </c>
      <c r="L20" s="48" t="s">
        <v>82</v>
      </c>
      <c r="M20" s="48" t="s">
        <v>82</v>
      </c>
      <c r="N20" s="48"/>
    </row>
    <row r="21" customFormat="false" ht="13.8" hidden="false" customHeight="false" outlineLevel="0" collapsed="false">
      <c r="A21" s="55"/>
      <c r="B21" s="56" t="s">
        <v>53</v>
      </c>
      <c r="C21" s="57" t="n">
        <v>111159129</v>
      </c>
      <c r="D21" s="57" t="n">
        <v>57562198</v>
      </c>
      <c r="E21" s="57" t="n">
        <v>55191607</v>
      </c>
      <c r="F21" s="57" t="n">
        <v>1697713</v>
      </c>
      <c r="G21" s="58" t="n">
        <v>69.2</v>
      </c>
      <c r="H21" s="58" t="n">
        <v>45.5</v>
      </c>
      <c r="I21" s="59" t="n">
        <v>80</v>
      </c>
      <c r="J21" s="59" t="n">
        <v>72</v>
      </c>
      <c r="K21" s="59" t="n">
        <v>86.6</v>
      </c>
      <c r="L21" s="59" t="n">
        <v>66.4</v>
      </c>
      <c r="M21" s="59" t="n">
        <v>40.6</v>
      </c>
      <c r="N21" s="59"/>
    </row>
    <row r="23" s="60" customFormat="true" ht="13.8" hidden="false" customHeight="false" outlineLevel="0" collapsed="false">
      <c r="C23" s="61"/>
      <c r="AMH23" s="10"/>
      <c r="AMI23" s="10"/>
      <c r="AMJ23" s="10"/>
    </row>
    <row r="24" customFormat="false" ht="13.8" hidden="false" customHeight="false" outlineLevel="0" collapsed="false">
      <c r="B24" s="10" t="s">
        <v>83</v>
      </c>
    </row>
    <row r="25" customFormat="false" ht="13.8" hidden="false" customHeight="true" outlineLevel="0" collapsed="false">
      <c r="B25" s="62" t="s">
        <v>84</v>
      </c>
      <c r="C25" s="62"/>
      <c r="D25" s="62"/>
      <c r="E25" s="62"/>
      <c r="F25" s="62"/>
      <c r="G25" s="62"/>
      <c r="H25" s="62"/>
      <c r="I25" s="62"/>
      <c r="J25" s="62"/>
      <c r="K25" s="62"/>
      <c r="L25" s="62"/>
      <c r="M25" s="62"/>
      <c r="N25" s="62"/>
    </row>
    <row r="26" customFormat="false" ht="13.8" hidden="false" customHeight="false" outlineLevel="0" collapsed="false">
      <c r="B26" s="62"/>
      <c r="C26" s="62"/>
      <c r="D26" s="62"/>
      <c r="E26" s="62"/>
      <c r="F26" s="62"/>
      <c r="G26" s="62"/>
      <c r="H26" s="62"/>
      <c r="I26" s="62"/>
      <c r="J26" s="62"/>
      <c r="K26" s="62"/>
      <c r="L26" s="62"/>
      <c r="M26" s="62"/>
      <c r="N26" s="62"/>
    </row>
    <row r="27" customFormat="false" ht="13.8" hidden="false" customHeight="false" outlineLevel="0" collapsed="false">
      <c r="B27" s="62"/>
      <c r="C27" s="62"/>
      <c r="D27" s="62"/>
      <c r="E27" s="62"/>
      <c r="F27" s="62"/>
      <c r="G27" s="62"/>
      <c r="H27" s="62"/>
      <c r="I27" s="62"/>
      <c r="J27" s="62"/>
      <c r="K27" s="62"/>
      <c r="L27" s="62"/>
      <c r="M27" s="62"/>
      <c r="N27" s="62"/>
    </row>
    <row r="28" customFormat="false" ht="13.8" hidden="false" customHeight="true" outlineLevel="0" collapsed="false">
      <c r="B28" s="62" t="s">
        <v>85</v>
      </c>
      <c r="C28" s="62"/>
      <c r="D28" s="62"/>
      <c r="E28" s="62"/>
      <c r="F28" s="62"/>
      <c r="G28" s="62"/>
      <c r="H28" s="62"/>
      <c r="I28" s="62"/>
      <c r="J28" s="62"/>
      <c r="K28" s="62"/>
      <c r="L28" s="62"/>
      <c r="M28" s="62"/>
      <c r="N28" s="62"/>
    </row>
    <row r="29" customFormat="false" ht="13.8" hidden="false" customHeight="true" outlineLevel="0" collapsed="false">
      <c r="B29" s="62" t="s">
        <v>86</v>
      </c>
      <c r="C29" s="62"/>
      <c r="D29" s="62"/>
      <c r="E29" s="62"/>
      <c r="F29" s="62"/>
      <c r="G29" s="62"/>
      <c r="H29" s="62"/>
      <c r="I29" s="62"/>
      <c r="J29" s="62"/>
      <c r="K29" s="62"/>
      <c r="L29" s="62"/>
      <c r="M29" s="62"/>
      <c r="N29" s="62"/>
    </row>
    <row r="30" customFormat="false" ht="13.8" hidden="false" customHeight="false" outlineLevel="0" collapsed="false">
      <c r="B30" s="62"/>
      <c r="C30" s="62"/>
      <c r="D30" s="62"/>
      <c r="E30" s="62"/>
      <c r="F30" s="62"/>
      <c r="G30" s="62"/>
      <c r="H30" s="62"/>
      <c r="I30" s="62"/>
      <c r="J30" s="62"/>
      <c r="K30" s="62"/>
      <c r="L30" s="62"/>
      <c r="M30" s="62"/>
      <c r="N30" s="62"/>
    </row>
    <row r="31" customFormat="false" ht="13.8" hidden="false" customHeight="false" outlineLevel="0" collapsed="false">
      <c r="B31" s="63"/>
      <c r="C31" s="63"/>
      <c r="D31" s="63"/>
      <c r="E31" s="63"/>
      <c r="F31" s="63"/>
      <c r="G31" s="63"/>
      <c r="H31" s="63"/>
      <c r="I31" s="63"/>
      <c r="J31" s="63"/>
      <c r="K31" s="63"/>
      <c r="L31" s="63"/>
      <c r="M31" s="63"/>
      <c r="N31" s="63"/>
    </row>
    <row r="38" customFormat="false" ht="13.8" hidden="false" customHeight="true" outlineLevel="0" collapsed="false">
      <c r="B38" s="42" t="s">
        <v>43</v>
      </c>
      <c r="C38" s="10" t="s">
        <v>87</v>
      </c>
      <c r="D38" s="10" t="s">
        <v>88</v>
      </c>
    </row>
    <row r="39" customFormat="false" ht="13.8" hidden="false" customHeight="false" outlineLevel="0" collapsed="false">
      <c r="B39" s="42"/>
      <c r="C39" s="43" t="s">
        <v>50</v>
      </c>
      <c r="D39" s="10" t="s">
        <v>89</v>
      </c>
      <c r="E39" s="10" t="s">
        <v>90</v>
      </c>
      <c r="F39" s="10" t="s">
        <v>91</v>
      </c>
      <c r="H39" s="10" t="s">
        <v>92</v>
      </c>
    </row>
    <row r="40" customFormat="false" ht="13.8" hidden="false" customHeight="false" outlineLevel="0" collapsed="false">
      <c r="B40" s="42"/>
      <c r="C40" s="43"/>
    </row>
    <row r="41" customFormat="false" ht="13.8" hidden="false" customHeight="false" outlineLevel="0" collapsed="false">
      <c r="B41" s="45" t="s">
        <v>57</v>
      </c>
      <c r="C41" s="47" t="n">
        <v>66.4</v>
      </c>
      <c r="D41" s="10" t="n">
        <v>2136</v>
      </c>
      <c r="E41" s="10" t="n">
        <v>2025</v>
      </c>
      <c r="F41" s="10" t="n">
        <v>1856</v>
      </c>
      <c r="H41" s="10" t="n">
        <f aca="false">D41-F41</f>
        <v>280</v>
      </c>
      <c r="I41" s="64" t="n">
        <f aca="false">D41/F41-1</f>
        <v>0.150862068965517</v>
      </c>
    </row>
    <row r="42" customFormat="false" ht="13.8" hidden="false" customHeight="false" outlineLevel="0" collapsed="false">
      <c r="B42" s="50" t="s">
        <v>59</v>
      </c>
      <c r="C42" s="52" t="n">
        <v>66.2</v>
      </c>
      <c r="D42" s="10" t="n">
        <v>2577</v>
      </c>
      <c r="E42" s="10" t="n">
        <v>2474</v>
      </c>
      <c r="F42" s="10" t="n">
        <v>2342</v>
      </c>
      <c r="H42" s="10" t="n">
        <f aca="false">D42-F42</f>
        <v>235</v>
      </c>
      <c r="I42" s="64" t="n">
        <f aca="false">D42/F42-1</f>
        <v>0.100341588385995</v>
      </c>
    </row>
    <row r="43" customFormat="false" ht="13.8" hidden="false" customHeight="false" outlineLevel="0" collapsed="false">
      <c r="B43" s="45" t="s">
        <v>60</v>
      </c>
      <c r="C43" s="47" t="n">
        <v>69</v>
      </c>
      <c r="D43" s="10" t="n">
        <v>733</v>
      </c>
      <c r="E43" s="10" t="n">
        <v>658</v>
      </c>
      <c r="F43" s="10" t="n">
        <v>633</v>
      </c>
      <c r="H43" s="10" t="n">
        <f aca="false">D43-F43</f>
        <v>100</v>
      </c>
      <c r="I43" s="64" t="n">
        <f aca="false">D43/F43-1</f>
        <v>0.157977883096367</v>
      </c>
    </row>
    <row r="44" customFormat="false" ht="13.8" hidden="false" customHeight="false" outlineLevel="0" collapsed="false">
      <c r="B44" s="50" t="s">
        <v>61</v>
      </c>
      <c r="C44" s="52" t="n">
        <v>62.7</v>
      </c>
      <c r="D44" s="10" t="n">
        <v>621</v>
      </c>
      <c r="E44" s="10" t="n">
        <v>609</v>
      </c>
      <c r="F44" s="10" t="n">
        <v>562</v>
      </c>
      <c r="H44" s="10" t="n">
        <f aca="false">D44-F44</f>
        <v>59</v>
      </c>
      <c r="I44" s="64" t="n">
        <f aca="false">D44/F44-1</f>
        <v>0.104982206405694</v>
      </c>
    </row>
    <row r="45" customFormat="false" ht="13.8" hidden="false" customHeight="false" outlineLevel="0" collapsed="false">
      <c r="B45" s="45" t="s">
        <v>63</v>
      </c>
      <c r="C45" s="47" t="n">
        <v>80.9</v>
      </c>
      <c r="D45" s="10" t="n">
        <v>123</v>
      </c>
      <c r="E45" s="10" t="n">
        <v>142</v>
      </c>
      <c r="F45" s="10" t="n">
        <v>140</v>
      </c>
      <c r="H45" s="10" t="n">
        <f aca="false">D45-F45</f>
        <v>-17</v>
      </c>
      <c r="I45" s="64" t="n">
        <f aca="false">D45/F45-1</f>
        <v>-0.121428571428571</v>
      </c>
    </row>
    <row r="46" customFormat="false" ht="13.8" hidden="false" customHeight="false" outlineLevel="0" collapsed="false">
      <c r="B46" s="50" t="s">
        <v>65</v>
      </c>
      <c r="C46" s="52" t="n">
        <v>73.9</v>
      </c>
      <c r="D46" s="10" t="n">
        <v>302</v>
      </c>
      <c r="E46" s="10" t="n">
        <v>319</v>
      </c>
      <c r="F46" s="10" t="n">
        <v>329</v>
      </c>
      <c r="H46" s="10" t="n">
        <f aca="false">D46-F46</f>
        <v>-27</v>
      </c>
      <c r="I46" s="64" t="n">
        <f aca="false">D46/F46-1</f>
        <v>-0.0820668693009119</v>
      </c>
    </row>
    <row r="47" customFormat="false" ht="13.8" hidden="false" customHeight="false" outlineLevel="0" collapsed="false">
      <c r="B47" s="45" t="s">
        <v>67</v>
      </c>
      <c r="C47" s="47" t="n">
        <v>69</v>
      </c>
      <c r="D47" s="10" t="n">
        <v>1250</v>
      </c>
      <c r="E47" s="10" t="n">
        <v>1300</v>
      </c>
      <c r="F47" s="10" t="n">
        <v>1161</v>
      </c>
      <c r="H47" s="10" t="n">
        <f aca="false">D47-F47</f>
        <v>89</v>
      </c>
      <c r="I47" s="64" t="n">
        <f aca="false">D47/F47-1</f>
        <v>0.0766580534022394</v>
      </c>
    </row>
    <row r="48" customFormat="false" ht="13.8" hidden="false" customHeight="false" outlineLevel="0" collapsed="false">
      <c r="B48" s="50" t="s">
        <v>68</v>
      </c>
      <c r="C48" s="52" t="n">
        <v>66.9</v>
      </c>
      <c r="D48" s="10" t="n">
        <v>478</v>
      </c>
      <c r="E48" s="10" t="n">
        <v>417</v>
      </c>
      <c r="F48" s="10" t="n">
        <v>418</v>
      </c>
      <c r="H48" s="10" t="n">
        <f aca="false">D48-F48</f>
        <v>60</v>
      </c>
      <c r="I48" s="64" t="n">
        <f aca="false">D48/F48-1</f>
        <v>0.143540669856459</v>
      </c>
    </row>
    <row r="49" customFormat="false" ht="13.8" hidden="false" customHeight="false" outlineLevel="0" collapsed="false">
      <c r="B49" s="45" t="s">
        <v>70</v>
      </c>
      <c r="C49" s="47" t="n">
        <v>71.7</v>
      </c>
      <c r="D49" s="10" t="n">
        <v>1856</v>
      </c>
      <c r="E49" s="10" t="n">
        <v>1731</v>
      </c>
      <c r="F49" s="10" t="n">
        <v>1701</v>
      </c>
      <c r="H49" s="10" t="n">
        <f aca="false">D49-F49</f>
        <v>155</v>
      </c>
      <c r="I49" s="64" t="n">
        <f aca="false">D49/F49-1</f>
        <v>0.0911228689006467</v>
      </c>
    </row>
    <row r="50" customFormat="false" ht="13.8" hidden="false" customHeight="false" outlineLevel="0" collapsed="false">
      <c r="B50" s="50" t="s">
        <v>72</v>
      </c>
      <c r="C50" s="52" t="n">
        <v>73.7</v>
      </c>
      <c r="D50" s="10" t="n">
        <v>3995</v>
      </c>
      <c r="E50" s="10" t="n">
        <v>3872</v>
      </c>
      <c r="F50" s="10" t="n">
        <v>3572</v>
      </c>
      <c r="H50" s="10" t="n">
        <f aca="false">D50-F50</f>
        <v>423</v>
      </c>
      <c r="I50" s="64" t="n">
        <f aca="false">D50/F50-1</f>
        <v>0.118421052631579</v>
      </c>
    </row>
    <row r="51" customFormat="false" ht="13.8" hidden="false" customHeight="false" outlineLevel="0" collapsed="false">
      <c r="B51" s="45" t="s">
        <v>74</v>
      </c>
      <c r="C51" s="47" t="n">
        <v>70.8</v>
      </c>
      <c r="D51" s="10" t="n">
        <v>916</v>
      </c>
      <c r="E51" s="10" t="n">
        <v>940</v>
      </c>
      <c r="F51" s="10" t="n">
        <v>902</v>
      </c>
      <c r="H51" s="10" t="n">
        <f aca="false">D51-F51</f>
        <v>14</v>
      </c>
      <c r="I51" s="64" t="n">
        <f aca="false">D51/F51-1</f>
        <v>0.0155210643015522</v>
      </c>
    </row>
    <row r="52" customFormat="false" ht="13.8" hidden="false" customHeight="false" outlineLevel="0" collapsed="false">
      <c r="B52" s="50" t="s">
        <v>75</v>
      </c>
      <c r="C52" s="52" t="n">
        <v>75.6</v>
      </c>
      <c r="D52" s="10" t="n">
        <v>254</v>
      </c>
      <c r="E52" s="10" t="n">
        <v>251</v>
      </c>
      <c r="F52" s="10" t="n">
        <v>240</v>
      </c>
      <c r="H52" s="10" t="n">
        <f aca="false">D52-F52</f>
        <v>14</v>
      </c>
      <c r="I52" s="64" t="n">
        <f aca="false">D52/F52-1</f>
        <v>0.0583333333333334</v>
      </c>
    </row>
    <row r="53" customFormat="false" ht="13.8" hidden="false" customHeight="false" outlineLevel="0" collapsed="false">
      <c r="B53" s="45" t="s">
        <v>76</v>
      </c>
      <c r="C53" s="47" t="n">
        <v>58.8</v>
      </c>
      <c r="D53" s="10" t="n">
        <v>1004</v>
      </c>
      <c r="E53" s="10" t="n">
        <v>1042</v>
      </c>
      <c r="F53" s="10" t="n">
        <v>962</v>
      </c>
      <c r="H53" s="10" t="n">
        <f aca="false">D53-F53</f>
        <v>42</v>
      </c>
      <c r="I53" s="64" t="n">
        <f aca="false">D53/F53-1</f>
        <v>0.0436590436590436</v>
      </c>
    </row>
    <row r="54" customFormat="false" ht="13.8" hidden="false" customHeight="false" outlineLevel="0" collapsed="false">
      <c r="B54" s="50" t="s">
        <v>77</v>
      </c>
      <c r="C54" s="52" t="n">
        <v>64.5</v>
      </c>
      <c r="D54" s="10" t="n">
        <v>608</v>
      </c>
      <c r="E54" s="10" t="n">
        <v>587</v>
      </c>
      <c r="F54" s="10" t="n">
        <v>563</v>
      </c>
      <c r="H54" s="10" t="n">
        <f aca="false">D54-F54</f>
        <v>45</v>
      </c>
      <c r="I54" s="64" t="n">
        <f aca="false">D54/F54-1</f>
        <v>0.0799289520426287</v>
      </c>
    </row>
    <row r="55" customFormat="false" ht="13.8" hidden="false" customHeight="false" outlineLevel="0" collapsed="false">
      <c r="B55" s="45" t="s">
        <v>79</v>
      </c>
      <c r="C55" s="47" t="n">
        <v>73.7</v>
      </c>
      <c r="D55" s="10" t="n">
        <v>655</v>
      </c>
      <c r="E55" s="10" t="n">
        <v>644</v>
      </c>
      <c r="F55" s="10" t="n">
        <v>637</v>
      </c>
      <c r="H55" s="10" t="n">
        <f aca="false">D55-F55</f>
        <v>18</v>
      </c>
      <c r="I55" s="64" t="n">
        <f aca="false">D55/F55-1</f>
        <v>0.0282574568288854</v>
      </c>
    </row>
    <row r="56" customFormat="false" ht="13.8" hidden="false" customHeight="false" outlineLevel="0" collapsed="false">
      <c r="B56" s="50" t="s">
        <v>80</v>
      </c>
      <c r="C56" s="52" t="n">
        <v>61.9</v>
      </c>
      <c r="D56" s="10" t="n">
        <v>526</v>
      </c>
      <c r="E56" s="10" t="n">
        <v>544</v>
      </c>
      <c r="F56" s="10" t="n">
        <v>482</v>
      </c>
      <c r="H56" s="10" t="n">
        <f aca="false">D56-F56</f>
        <v>44</v>
      </c>
      <c r="I56" s="64" t="n">
        <f aca="false">D56/F56-1</f>
        <v>0.0912863070539418</v>
      </c>
    </row>
    <row r="57" customFormat="false" ht="13.8" hidden="false" customHeight="false" outlineLevel="0" collapsed="false">
      <c r="B57" s="45"/>
      <c r="C57" s="54"/>
      <c r="I57" s="64"/>
    </row>
    <row r="58" customFormat="false" ht="13.8" hidden="false" customHeight="false" outlineLevel="0" collapsed="false">
      <c r="B58" s="56" t="s">
        <v>53</v>
      </c>
      <c r="C58" s="58" t="n">
        <v>69.2</v>
      </c>
      <c r="D58" s="10" t="n">
        <f aca="false">SUM(D41:D56)</f>
        <v>18034</v>
      </c>
      <c r="E58" s="10" t="n">
        <f aca="false">SUM(E41:E56)</f>
        <v>17555</v>
      </c>
      <c r="F58" s="10" t="n">
        <f aca="false">SUM(F41:F56)</f>
        <v>16500</v>
      </c>
      <c r="H58" s="10" t="n">
        <f aca="false">D58-F58</f>
        <v>1534</v>
      </c>
      <c r="I58" s="64" t="n">
        <f aca="false">D58/F58-1</f>
        <v>0.0929696969696969</v>
      </c>
    </row>
    <row r="64" customFormat="false" ht="13.8" hidden="false" customHeight="false" outlineLevel="0" collapsed="false">
      <c r="B64" s="10" t="s">
        <v>93</v>
      </c>
      <c r="C64" s="10" t="s">
        <v>94</v>
      </c>
      <c r="E64" s="10" t="s">
        <v>95</v>
      </c>
      <c r="F64" s="12" t="s">
        <v>96</v>
      </c>
      <c r="G64" s="13"/>
      <c r="H64" s="13"/>
      <c r="I64" s="13"/>
      <c r="J64" s="13"/>
      <c r="K64" s="13"/>
      <c r="L64" s="13"/>
      <c r="M64" s="13"/>
      <c r="N64" s="13"/>
      <c r="O64" s="14" t="s">
        <v>3</v>
      </c>
      <c r="P64" s="10" t="s">
        <v>97</v>
      </c>
      <c r="Q64" s="12" t="s">
        <v>98</v>
      </c>
      <c r="R64" s="13"/>
      <c r="S64" s="13"/>
      <c r="T64" s="13"/>
      <c r="U64" s="13"/>
      <c r="V64" s="13"/>
      <c r="W64" s="13"/>
      <c r="X64" s="13"/>
      <c r="Y64" s="13"/>
      <c r="Z64" s="13"/>
      <c r="AA64" s="13"/>
      <c r="AB64" s="13"/>
      <c r="AC64" s="14" t="s">
        <v>3</v>
      </c>
      <c r="AD64" s="10" t="s">
        <v>97</v>
      </c>
      <c r="AE64" s="12" t="s">
        <v>99</v>
      </c>
      <c r="AF64" s="13"/>
      <c r="AG64" s="13"/>
      <c r="AH64" s="13"/>
      <c r="AI64" s="13"/>
      <c r="AJ64" s="13"/>
      <c r="AK64" s="13"/>
      <c r="AL64" s="13"/>
      <c r="AM64" s="13"/>
      <c r="AN64" s="13"/>
      <c r="AO64" s="13"/>
      <c r="AP64" s="13"/>
      <c r="AQ64" s="14" t="s">
        <v>3</v>
      </c>
      <c r="AR64" s="10" t="s">
        <v>97</v>
      </c>
    </row>
    <row r="65" customFormat="false" ht="13.8" hidden="false" customHeight="false" outlineLevel="0" collapsed="false">
      <c r="C65" s="10" t="s">
        <v>100</v>
      </c>
      <c r="E65" s="65" t="n">
        <v>0.692</v>
      </c>
      <c r="F65" s="17" t="s">
        <v>14</v>
      </c>
      <c r="G65" s="17" t="s">
        <v>15</v>
      </c>
      <c r="H65" s="17" t="s">
        <v>16</v>
      </c>
      <c r="I65" s="17" t="s">
        <v>17</v>
      </c>
      <c r="J65" s="17" t="s">
        <v>18</v>
      </c>
      <c r="K65" s="17" t="s">
        <v>19</v>
      </c>
      <c r="L65" s="17" t="s">
        <v>20</v>
      </c>
      <c r="M65" s="17" t="s">
        <v>21</v>
      </c>
      <c r="N65" s="17" t="s">
        <v>22</v>
      </c>
      <c r="O65" s="19" t="s">
        <v>101</v>
      </c>
      <c r="P65" s="10" t="s">
        <v>102</v>
      </c>
      <c r="Q65" s="17" t="s">
        <v>14</v>
      </c>
      <c r="R65" s="17" t="s">
        <v>15</v>
      </c>
      <c r="S65" s="17" t="s">
        <v>16</v>
      </c>
      <c r="T65" s="17" t="s">
        <v>17</v>
      </c>
      <c r="U65" s="17" t="s">
        <v>18</v>
      </c>
      <c r="V65" s="17" t="s">
        <v>19</v>
      </c>
      <c r="W65" s="17" t="s">
        <v>20</v>
      </c>
      <c r="X65" s="17" t="s">
        <v>21</v>
      </c>
      <c r="Y65" s="17" t="s">
        <v>22</v>
      </c>
      <c r="Z65" s="17" t="s">
        <v>23</v>
      </c>
      <c r="AA65" s="17" t="s">
        <v>24</v>
      </c>
      <c r="AB65" s="18" t="s">
        <v>25</v>
      </c>
      <c r="AC65" s="19"/>
      <c r="AD65" s="10" t="n">
        <v>2020</v>
      </c>
      <c r="AE65" s="17" t="s">
        <v>14</v>
      </c>
      <c r="AF65" s="17" t="s">
        <v>15</v>
      </c>
      <c r="AG65" s="17" t="s">
        <v>16</v>
      </c>
      <c r="AH65" s="17" t="s">
        <v>17</v>
      </c>
      <c r="AI65" s="17" t="s">
        <v>18</v>
      </c>
      <c r="AJ65" s="17" t="s">
        <v>19</v>
      </c>
      <c r="AK65" s="17" t="s">
        <v>20</v>
      </c>
      <c r="AL65" s="17" t="s">
        <v>21</v>
      </c>
      <c r="AM65" s="17" t="s">
        <v>22</v>
      </c>
      <c r="AN65" s="17" t="s">
        <v>23</v>
      </c>
      <c r="AO65" s="17" t="s">
        <v>24</v>
      </c>
      <c r="AP65" s="18" t="s">
        <v>25</v>
      </c>
      <c r="AQ65" s="19"/>
      <c r="AR65" s="10" t="n">
        <v>2019</v>
      </c>
    </row>
    <row r="66" customFormat="false" ht="13.8" hidden="false" customHeight="false" outlineLevel="0" collapsed="false">
      <c r="B66" s="66" t="n">
        <v>2910875</v>
      </c>
      <c r="C66" s="67" t="n">
        <f aca="false">1000*O66/B66</f>
        <v>9.27040838235926</v>
      </c>
      <c r="D66" s="68" t="s">
        <v>79</v>
      </c>
      <c r="E66" s="69" t="n">
        <v>0.737</v>
      </c>
      <c r="F66" s="70" t="n">
        <v>3600</v>
      </c>
      <c r="G66" s="28" t="n">
        <v>3070</v>
      </c>
      <c r="H66" s="28" t="n">
        <v>3088</v>
      </c>
      <c r="I66" s="28" t="n">
        <v>2914</v>
      </c>
      <c r="J66" s="28" t="n">
        <v>2975</v>
      </c>
      <c r="K66" s="28" t="n">
        <v>2844</v>
      </c>
      <c r="L66" s="28" t="n">
        <v>2845</v>
      </c>
      <c r="M66" s="28" t="n">
        <v>2855</v>
      </c>
      <c r="N66" s="28" t="n">
        <v>2794</v>
      </c>
      <c r="O66" s="71" t="n">
        <f aca="false">SUM(F66:N66)</f>
        <v>26985</v>
      </c>
      <c r="P66" s="65" t="n">
        <f aca="false">(12/9)*O66/B66</f>
        <v>0.0123605445098123</v>
      </c>
      <c r="Q66" s="72" t="n">
        <v>3222</v>
      </c>
      <c r="R66" s="37" t="n">
        <v>2929</v>
      </c>
      <c r="S66" s="37" t="n">
        <v>3192</v>
      </c>
      <c r="T66" s="37" t="n">
        <v>2886</v>
      </c>
      <c r="U66" s="37" t="n">
        <v>2769</v>
      </c>
      <c r="V66" s="37" t="n">
        <v>2703</v>
      </c>
      <c r="W66" s="37" t="n">
        <v>2756</v>
      </c>
      <c r="X66" s="37" t="n">
        <v>2898</v>
      </c>
      <c r="Y66" s="37" t="n">
        <v>2779</v>
      </c>
      <c r="Z66" s="37" t="n">
        <v>2941</v>
      </c>
      <c r="AA66" s="37" t="n">
        <v>2799</v>
      </c>
      <c r="AB66" s="37" t="n">
        <v>3318</v>
      </c>
      <c r="AC66" s="37" t="n">
        <v>35192</v>
      </c>
      <c r="AD66" s="65" t="n">
        <f aca="false">AC66/B66</f>
        <v>0.0120898355305535</v>
      </c>
      <c r="AE66" s="71" t="n">
        <v>3133</v>
      </c>
      <c r="AF66" s="28" t="n">
        <v>2983</v>
      </c>
      <c r="AG66" s="28" t="n">
        <v>3207</v>
      </c>
      <c r="AH66" s="28" t="n">
        <v>2835</v>
      </c>
      <c r="AI66" s="28" t="n">
        <v>2794</v>
      </c>
      <c r="AJ66" s="28" t="n">
        <v>2718</v>
      </c>
      <c r="AK66" s="28" t="n">
        <v>2832</v>
      </c>
      <c r="AL66" s="28" t="n">
        <v>2806</v>
      </c>
      <c r="AM66" s="28" t="n">
        <v>2646</v>
      </c>
      <c r="AN66" s="28" t="n">
        <v>2857</v>
      </c>
      <c r="AO66" s="28" t="n">
        <v>2988</v>
      </c>
      <c r="AP66" s="28" t="n">
        <v>3161</v>
      </c>
      <c r="AQ66" s="28" t="n">
        <v>34960</v>
      </c>
      <c r="AR66" s="65" t="n">
        <f aca="false">AQ66/B66</f>
        <v>0.0120101344097565</v>
      </c>
    </row>
    <row r="67" customFormat="false" ht="13.8" hidden="false" customHeight="false" outlineLevel="0" collapsed="false">
      <c r="B67" s="66" t="n">
        <v>1852478</v>
      </c>
      <c r="C67" s="67" t="n">
        <f aca="false">1000*O67/B67</f>
        <v>7.43976446683847</v>
      </c>
      <c r="D67" s="26" t="s">
        <v>65</v>
      </c>
      <c r="E67" s="73" t="n">
        <v>0.739</v>
      </c>
      <c r="F67" s="71" t="n">
        <v>1931</v>
      </c>
      <c r="G67" s="28" t="n">
        <v>1530</v>
      </c>
      <c r="H67" s="28" t="n">
        <v>1507</v>
      </c>
      <c r="I67" s="28" t="n">
        <v>1463</v>
      </c>
      <c r="J67" s="28" t="n">
        <v>1449</v>
      </c>
      <c r="K67" s="28" t="n">
        <v>1525</v>
      </c>
      <c r="L67" s="28" t="n">
        <v>1435</v>
      </c>
      <c r="M67" s="28" t="n">
        <v>1469</v>
      </c>
      <c r="N67" s="28" t="n">
        <v>1473</v>
      </c>
      <c r="O67" s="71" t="n">
        <f aca="false">SUM(F67:N67)</f>
        <v>13782</v>
      </c>
      <c r="P67" s="65" t="n">
        <f aca="false">(12/9)*O67/B67</f>
        <v>0.00991968595578463</v>
      </c>
      <c r="Q67" s="72" t="n">
        <v>1570</v>
      </c>
      <c r="R67" s="37" t="n">
        <v>1467</v>
      </c>
      <c r="S67" s="37" t="n">
        <v>1607</v>
      </c>
      <c r="T67" s="37" t="n">
        <v>1653</v>
      </c>
      <c r="U67" s="37" t="n">
        <v>1452</v>
      </c>
      <c r="V67" s="37" t="n">
        <v>1399</v>
      </c>
      <c r="W67" s="37" t="n">
        <v>1395</v>
      </c>
      <c r="X67" s="37" t="n">
        <v>1560</v>
      </c>
      <c r="Y67" s="37" t="n">
        <v>1356</v>
      </c>
      <c r="Z67" s="37" t="n">
        <v>1427</v>
      </c>
      <c r="AA67" s="37" t="n">
        <v>1542</v>
      </c>
      <c r="AB67" s="37" t="n">
        <v>1880</v>
      </c>
      <c r="AC67" s="37" t="n">
        <v>18308</v>
      </c>
      <c r="AD67" s="65" t="n">
        <f aca="false">AC67/B67</f>
        <v>0.00988297836735443</v>
      </c>
      <c r="AE67" s="71" t="n">
        <v>1595</v>
      </c>
      <c r="AF67" s="28" t="n">
        <v>1475</v>
      </c>
      <c r="AG67" s="28" t="n">
        <v>1594</v>
      </c>
      <c r="AH67" s="28" t="n">
        <v>1470</v>
      </c>
      <c r="AI67" s="28" t="n">
        <v>1467</v>
      </c>
      <c r="AJ67" s="28" t="n">
        <v>1335</v>
      </c>
      <c r="AK67" s="28" t="n">
        <v>1374</v>
      </c>
      <c r="AL67" s="28" t="n">
        <v>1382</v>
      </c>
      <c r="AM67" s="28" t="n">
        <v>1305</v>
      </c>
      <c r="AN67" s="28" t="n">
        <v>1500</v>
      </c>
      <c r="AO67" s="28" t="n">
        <v>1469</v>
      </c>
      <c r="AP67" s="28" t="n">
        <v>1508</v>
      </c>
      <c r="AQ67" s="28" t="n">
        <v>17474</v>
      </c>
      <c r="AR67" s="65" t="n">
        <f aca="false">AQ67/B67</f>
        <v>0.00943277059160756</v>
      </c>
    </row>
    <row r="68" customFormat="false" ht="13.8" hidden="false" customHeight="false" outlineLevel="0" collapsed="false">
      <c r="B68" s="66" t="n">
        <v>8003421</v>
      </c>
      <c r="C68" s="67" t="n">
        <f aca="false">1000*O68/B68</f>
        <v>9.12434820060072</v>
      </c>
      <c r="D68" s="26" t="s">
        <v>70</v>
      </c>
      <c r="E68" s="73" t="n">
        <v>0.717</v>
      </c>
      <c r="F68" s="71" t="n">
        <v>9468</v>
      </c>
      <c r="G68" s="28" t="n">
        <v>8317</v>
      </c>
      <c r="H68" s="28" t="n">
        <v>8163</v>
      </c>
      <c r="I68" s="28" t="n">
        <v>7908</v>
      </c>
      <c r="J68" s="28" t="n">
        <v>7952</v>
      </c>
      <c r="K68" s="28" t="n">
        <v>7830</v>
      </c>
      <c r="L68" s="28" t="n">
        <v>7740</v>
      </c>
      <c r="M68" s="28" t="n">
        <v>7716</v>
      </c>
      <c r="N68" s="28" t="n">
        <v>7932</v>
      </c>
      <c r="O68" s="71" t="n">
        <f aca="false">SUM(F68:N68)</f>
        <v>73026</v>
      </c>
      <c r="P68" s="65" t="n">
        <f aca="false">(12/9)*O68/B68</f>
        <v>0.012165797600801</v>
      </c>
      <c r="Q68" s="72" t="n">
        <v>8661</v>
      </c>
      <c r="R68" s="37" t="n">
        <v>7986</v>
      </c>
      <c r="S68" s="37" t="n">
        <v>8912</v>
      </c>
      <c r="T68" s="37" t="n">
        <v>8230</v>
      </c>
      <c r="U68" s="37" t="n">
        <v>7692</v>
      </c>
      <c r="V68" s="37" t="n">
        <v>7293</v>
      </c>
      <c r="W68" s="37" t="n">
        <v>7289</v>
      </c>
      <c r="X68" s="37" t="n">
        <v>8095</v>
      </c>
      <c r="Y68" s="37" t="n">
        <v>7557</v>
      </c>
      <c r="Z68" s="37" t="n">
        <v>7875</v>
      </c>
      <c r="AA68" s="37" t="n">
        <v>8118</v>
      </c>
      <c r="AB68" s="37" t="n">
        <v>9272</v>
      </c>
      <c r="AC68" s="37" t="n">
        <v>96980</v>
      </c>
      <c r="AD68" s="65" t="n">
        <f aca="false">AC68/B68</f>
        <v>0.0121173183317484</v>
      </c>
      <c r="AE68" s="71" t="n">
        <v>8410</v>
      </c>
      <c r="AF68" s="28" t="n">
        <v>8028</v>
      </c>
      <c r="AG68" s="28" t="n">
        <v>8678</v>
      </c>
      <c r="AH68" s="28" t="n">
        <v>7934</v>
      </c>
      <c r="AI68" s="28" t="n">
        <v>7651</v>
      </c>
      <c r="AJ68" s="28" t="n">
        <v>7347</v>
      </c>
      <c r="AK68" s="28" t="n">
        <v>7665</v>
      </c>
      <c r="AL68" s="28" t="n">
        <v>7375</v>
      </c>
      <c r="AM68" s="28" t="n">
        <v>7200</v>
      </c>
      <c r="AN68" s="28" t="n">
        <v>7766</v>
      </c>
      <c r="AO68" s="28" t="n">
        <v>7832</v>
      </c>
      <c r="AP68" s="28" t="n">
        <v>8370</v>
      </c>
      <c r="AQ68" s="28" t="n">
        <v>94256</v>
      </c>
      <c r="AR68" s="65" t="n">
        <f aca="false">AQ68/B68</f>
        <v>0.0117769638758226</v>
      </c>
    </row>
    <row r="69" customFormat="false" ht="13.8" hidden="false" customHeight="false" outlineLevel="0" collapsed="false">
      <c r="B69" s="74" t="n">
        <v>680130</v>
      </c>
      <c r="C69" s="67" t="n">
        <f aca="false">1000*O69/B69</f>
        <v>8.69098554688074</v>
      </c>
      <c r="D69" s="26" t="s">
        <v>63</v>
      </c>
      <c r="E69" s="73" t="n">
        <v>0.809</v>
      </c>
      <c r="F69" s="71" t="n">
        <v>713</v>
      </c>
      <c r="G69" s="28" t="n">
        <v>669</v>
      </c>
      <c r="H69" s="28" t="n">
        <v>683</v>
      </c>
      <c r="I69" s="28" t="n">
        <v>689</v>
      </c>
      <c r="J69" s="28" t="n">
        <v>625</v>
      </c>
      <c r="K69" s="28" t="n">
        <v>643</v>
      </c>
      <c r="L69" s="28" t="n">
        <v>623</v>
      </c>
      <c r="M69" s="28" t="n">
        <v>644</v>
      </c>
      <c r="N69" s="28" t="n">
        <v>622</v>
      </c>
      <c r="O69" s="71" t="n">
        <f aca="false">SUM(F69:N69)</f>
        <v>5911</v>
      </c>
      <c r="P69" s="65" t="n">
        <f aca="false">(12/9)*O69/B69</f>
        <v>0.0115879807291743</v>
      </c>
      <c r="Q69" s="72" t="n">
        <v>720</v>
      </c>
      <c r="R69" s="37" t="n">
        <v>689</v>
      </c>
      <c r="S69" s="37" t="n">
        <v>738</v>
      </c>
      <c r="T69" s="37" t="n">
        <v>685</v>
      </c>
      <c r="U69" s="37" t="n">
        <v>637</v>
      </c>
      <c r="V69" s="37" t="n">
        <v>656</v>
      </c>
      <c r="W69" s="37" t="n">
        <v>641</v>
      </c>
      <c r="X69" s="37" t="n">
        <v>716</v>
      </c>
      <c r="Y69" s="37" t="n">
        <v>629</v>
      </c>
      <c r="Z69" s="37" t="n">
        <v>657</v>
      </c>
      <c r="AA69" s="37" t="n">
        <v>663</v>
      </c>
      <c r="AB69" s="37" t="n">
        <v>720</v>
      </c>
      <c r="AC69" s="37" t="n">
        <v>8151</v>
      </c>
      <c r="AD69" s="65" t="n">
        <f aca="false">AC69/B69</f>
        <v>0.011984473556526</v>
      </c>
      <c r="AE69" s="71" t="n">
        <v>682</v>
      </c>
      <c r="AF69" s="28" t="n">
        <v>671</v>
      </c>
      <c r="AG69" s="28" t="n">
        <v>689</v>
      </c>
      <c r="AH69" s="28" t="n">
        <v>626</v>
      </c>
      <c r="AI69" s="28" t="n">
        <v>634</v>
      </c>
      <c r="AJ69" s="28" t="n">
        <v>605</v>
      </c>
      <c r="AK69" s="28" t="n">
        <v>647</v>
      </c>
      <c r="AL69" s="28" t="n">
        <v>582</v>
      </c>
      <c r="AM69" s="28" t="n">
        <v>584</v>
      </c>
      <c r="AN69" s="28" t="n">
        <v>650</v>
      </c>
      <c r="AO69" s="28" t="n">
        <v>686</v>
      </c>
      <c r="AP69" s="28" t="n">
        <v>648</v>
      </c>
      <c r="AQ69" s="28" t="n">
        <v>7704</v>
      </c>
      <c r="AR69" s="65" t="n">
        <f aca="false">AQ69/B69</f>
        <v>0.0113272462617441</v>
      </c>
    </row>
    <row r="70" customFormat="false" ht="13.8" hidden="false" customHeight="false" outlineLevel="0" collapsed="false">
      <c r="B70" s="66" t="n">
        <v>17925570</v>
      </c>
      <c r="C70" s="67" t="n">
        <f aca="false">1000*O70/B70</f>
        <v>8.92339825177107</v>
      </c>
      <c r="D70" s="26" t="s">
        <v>72</v>
      </c>
      <c r="E70" s="73" t="n">
        <v>0.737</v>
      </c>
      <c r="F70" s="71" t="n">
        <v>21665</v>
      </c>
      <c r="G70" s="28" t="n">
        <v>17575</v>
      </c>
      <c r="H70" s="28" t="n">
        <v>17746</v>
      </c>
      <c r="I70" s="28" t="n">
        <v>17686</v>
      </c>
      <c r="J70" s="28" t="n">
        <v>17768</v>
      </c>
      <c r="K70" s="28" t="n">
        <v>16803</v>
      </c>
      <c r="L70" s="28" t="n">
        <v>16750</v>
      </c>
      <c r="M70" s="28" t="n">
        <v>16762</v>
      </c>
      <c r="N70" s="28" t="n">
        <v>17202</v>
      </c>
      <c r="O70" s="71" t="n">
        <f aca="false">SUM(F70:N70)</f>
        <v>159957</v>
      </c>
      <c r="P70" s="65" t="n">
        <f aca="false">(12/9)*O70/B70</f>
        <v>0.0118978643356948</v>
      </c>
      <c r="Q70" s="72" t="n">
        <v>18368</v>
      </c>
      <c r="R70" s="37" t="n">
        <v>17537</v>
      </c>
      <c r="S70" s="37" t="n">
        <v>19411</v>
      </c>
      <c r="T70" s="37" t="n">
        <v>18141</v>
      </c>
      <c r="U70" s="37" t="n">
        <v>16593</v>
      </c>
      <c r="V70" s="37" t="n">
        <v>15983</v>
      </c>
      <c r="W70" s="37" t="n">
        <v>16094</v>
      </c>
      <c r="X70" s="37" t="n">
        <v>18037</v>
      </c>
      <c r="Y70" s="37" t="n">
        <v>16183</v>
      </c>
      <c r="Z70" s="37" t="n">
        <v>17462</v>
      </c>
      <c r="AA70" s="37" t="n">
        <v>18608</v>
      </c>
      <c r="AB70" s="37" t="n">
        <v>21896</v>
      </c>
      <c r="AC70" s="37" t="n">
        <v>214313</v>
      </c>
      <c r="AD70" s="65" t="n">
        <f aca="false">AC70/B70</f>
        <v>0.0119557146578881</v>
      </c>
      <c r="AE70" s="71" t="n">
        <v>18634</v>
      </c>
      <c r="AF70" s="28" t="n">
        <v>17901</v>
      </c>
      <c r="AG70" s="28" t="n">
        <v>19107</v>
      </c>
      <c r="AH70" s="28" t="n">
        <v>17070</v>
      </c>
      <c r="AI70" s="28" t="n">
        <v>16489</v>
      </c>
      <c r="AJ70" s="28" t="n">
        <v>16183</v>
      </c>
      <c r="AK70" s="28" t="n">
        <v>17356</v>
      </c>
      <c r="AL70" s="28" t="n">
        <v>16184</v>
      </c>
      <c r="AM70" s="28" t="n">
        <v>15344</v>
      </c>
      <c r="AN70" s="28" t="n">
        <v>17040</v>
      </c>
      <c r="AO70" s="28" t="n">
        <v>17099</v>
      </c>
      <c r="AP70" s="28" t="n">
        <v>18072</v>
      </c>
      <c r="AQ70" s="28" t="n">
        <v>206479</v>
      </c>
      <c r="AR70" s="65" t="n">
        <f aca="false">AQ70/B70</f>
        <v>0.0115186853193511</v>
      </c>
    </row>
    <row r="71" customFormat="false" ht="13.8" hidden="false" customHeight="false" outlineLevel="0" collapsed="false">
      <c r="B71" s="75" t="n">
        <v>6293154</v>
      </c>
      <c r="C71" s="67" t="n">
        <f aca="false">1000*O71/B71</f>
        <v>8.35654109211375</v>
      </c>
      <c r="D71" s="26" t="s">
        <v>67</v>
      </c>
      <c r="E71" s="73" t="n">
        <v>0.69</v>
      </c>
      <c r="F71" s="71" t="n">
        <v>7828</v>
      </c>
      <c r="G71" s="28" t="n">
        <v>5902</v>
      </c>
      <c r="H71" s="28" t="n">
        <v>5794</v>
      </c>
      <c r="I71" s="28" t="n">
        <v>5813</v>
      </c>
      <c r="J71" s="28" t="n">
        <v>5685</v>
      </c>
      <c r="K71" s="28" t="n">
        <v>5385</v>
      </c>
      <c r="L71" s="28" t="n">
        <v>5466</v>
      </c>
      <c r="M71" s="28" t="n">
        <v>5293</v>
      </c>
      <c r="N71" s="28" t="n">
        <v>5423</v>
      </c>
      <c r="O71" s="71" t="n">
        <f aca="false">SUM(F71:N71)</f>
        <v>52589</v>
      </c>
      <c r="P71" s="65" t="n">
        <f aca="false">(12/9)*O71/B71</f>
        <v>0.011142054789485</v>
      </c>
      <c r="Q71" s="72" t="n">
        <v>6025</v>
      </c>
      <c r="R71" s="37" t="n">
        <v>5595</v>
      </c>
      <c r="S71" s="37" t="n">
        <v>6019</v>
      </c>
      <c r="T71" s="37" t="n">
        <v>5839</v>
      </c>
      <c r="U71" s="37" t="n">
        <v>5429</v>
      </c>
      <c r="V71" s="37" t="n">
        <v>5047</v>
      </c>
      <c r="W71" s="37" t="n">
        <v>5266</v>
      </c>
      <c r="X71" s="37" t="n">
        <v>5504</v>
      </c>
      <c r="Y71" s="37" t="n">
        <v>5366</v>
      </c>
      <c r="Z71" s="37" t="n">
        <v>5783</v>
      </c>
      <c r="AA71" s="37" t="n">
        <v>6222</v>
      </c>
      <c r="AB71" s="37" t="n">
        <v>7956</v>
      </c>
      <c r="AC71" s="37" t="n">
        <v>70051</v>
      </c>
      <c r="AD71" s="65" t="n">
        <f aca="false">AC71/B71</f>
        <v>0.0111313023644424</v>
      </c>
      <c r="AE71" s="71" t="n">
        <v>6077</v>
      </c>
      <c r="AF71" s="28" t="n">
        <v>5763</v>
      </c>
      <c r="AG71" s="28" t="n">
        <v>6099</v>
      </c>
      <c r="AH71" s="28" t="n">
        <v>5515</v>
      </c>
      <c r="AI71" s="28" t="n">
        <v>5325</v>
      </c>
      <c r="AJ71" s="28" t="n">
        <v>5166</v>
      </c>
      <c r="AK71" s="28" t="n">
        <v>5421</v>
      </c>
      <c r="AL71" s="28" t="n">
        <v>5218</v>
      </c>
      <c r="AM71" s="28" t="n">
        <v>5042</v>
      </c>
      <c r="AN71" s="28" t="n">
        <v>5403</v>
      </c>
      <c r="AO71" s="28" t="n">
        <v>5648</v>
      </c>
      <c r="AP71" s="28" t="n">
        <v>5992</v>
      </c>
      <c r="AQ71" s="28" t="n">
        <v>66669</v>
      </c>
      <c r="AR71" s="65" t="n">
        <f aca="false">AQ71/B71</f>
        <v>0.0105938929827555</v>
      </c>
    </row>
    <row r="72" customFormat="false" ht="13.8" hidden="false" customHeight="false" outlineLevel="0" collapsed="false">
      <c r="B72" s="66" t="n">
        <v>4098391</v>
      </c>
      <c r="C72" s="67" t="n">
        <f aca="false">1000*O72/B72</f>
        <v>8.93838582019139</v>
      </c>
      <c r="D72" s="26" t="s">
        <v>74</v>
      </c>
      <c r="E72" s="73" t="n">
        <v>0.708</v>
      </c>
      <c r="F72" s="71" t="n">
        <v>5218</v>
      </c>
      <c r="G72" s="28" t="n">
        <v>3867</v>
      </c>
      <c r="H72" s="28" t="n">
        <v>3924</v>
      </c>
      <c r="I72" s="28" t="n">
        <v>3985</v>
      </c>
      <c r="J72" s="28" t="n">
        <v>4019</v>
      </c>
      <c r="K72" s="28" t="n">
        <v>3782</v>
      </c>
      <c r="L72" s="28" t="n">
        <v>4053</v>
      </c>
      <c r="M72" s="28" t="n">
        <v>3877</v>
      </c>
      <c r="N72" s="28" t="n">
        <v>3908</v>
      </c>
      <c r="O72" s="71" t="n">
        <f aca="false">SUM(F72:N72)</f>
        <v>36633</v>
      </c>
      <c r="P72" s="65" t="n">
        <f aca="false">(12/9)*O72/B72</f>
        <v>0.0119178477602552</v>
      </c>
      <c r="Q72" s="72" t="n">
        <v>4283</v>
      </c>
      <c r="R72" s="37" t="n">
        <v>3987</v>
      </c>
      <c r="S72" s="37" t="n">
        <v>4362</v>
      </c>
      <c r="T72" s="37" t="n">
        <v>4002</v>
      </c>
      <c r="U72" s="37" t="n">
        <v>3923</v>
      </c>
      <c r="V72" s="37" t="n">
        <v>3587</v>
      </c>
      <c r="W72" s="37" t="n">
        <v>3707</v>
      </c>
      <c r="X72" s="37" t="n">
        <v>3941</v>
      </c>
      <c r="Y72" s="37" t="n">
        <v>3770</v>
      </c>
      <c r="Z72" s="37" t="n">
        <v>3937</v>
      </c>
      <c r="AA72" s="37" t="n">
        <v>4272</v>
      </c>
      <c r="AB72" s="37" t="n">
        <v>5398</v>
      </c>
      <c r="AC72" s="37" t="n">
        <v>49169</v>
      </c>
      <c r="AD72" s="65" t="n">
        <f aca="false">AC72/B72</f>
        <v>0.0119971471731223</v>
      </c>
      <c r="AE72" s="71" t="n">
        <v>4361</v>
      </c>
      <c r="AF72" s="28" t="n">
        <v>4191</v>
      </c>
      <c r="AG72" s="28" t="n">
        <v>4481</v>
      </c>
      <c r="AH72" s="28" t="n">
        <v>3897</v>
      </c>
      <c r="AI72" s="28" t="n">
        <v>3766</v>
      </c>
      <c r="AJ72" s="28" t="n">
        <v>3711</v>
      </c>
      <c r="AK72" s="28" t="n">
        <v>3938</v>
      </c>
      <c r="AL72" s="28" t="n">
        <v>3612</v>
      </c>
      <c r="AM72" s="28" t="n">
        <v>3642</v>
      </c>
      <c r="AN72" s="28" t="n">
        <v>3822</v>
      </c>
      <c r="AO72" s="28" t="n">
        <v>4020</v>
      </c>
      <c r="AP72" s="28" t="n">
        <v>4178</v>
      </c>
      <c r="AQ72" s="28" t="n">
        <v>47619</v>
      </c>
      <c r="AR72" s="65" t="n">
        <f aca="false">AQ72/B72</f>
        <v>0.0116189499732944</v>
      </c>
    </row>
    <row r="73" customFormat="false" ht="13.8" hidden="false" customHeight="false" outlineLevel="0" collapsed="false">
      <c r="B73" s="66" t="n">
        <v>11103043</v>
      </c>
      <c r="C73" s="67" t="n">
        <f aca="false">1000*O73/B73</f>
        <v>7.63808624356404</v>
      </c>
      <c r="D73" s="26" t="s">
        <v>57</v>
      </c>
      <c r="E73" s="73" t="n">
        <v>0.664</v>
      </c>
      <c r="F73" s="71" t="n">
        <v>11989</v>
      </c>
      <c r="G73" s="28" t="n">
        <v>9028</v>
      </c>
      <c r="H73" s="28" t="n">
        <v>9179</v>
      </c>
      <c r="I73" s="28" t="n">
        <v>9448</v>
      </c>
      <c r="J73" s="28" t="n">
        <v>9451</v>
      </c>
      <c r="K73" s="28" t="n">
        <v>8984</v>
      </c>
      <c r="L73" s="28" t="n">
        <v>8907</v>
      </c>
      <c r="M73" s="28" t="n">
        <v>8827</v>
      </c>
      <c r="N73" s="28" t="n">
        <v>8993</v>
      </c>
      <c r="O73" s="71" t="n">
        <f aca="false">SUM(F73:N73)</f>
        <v>84806</v>
      </c>
      <c r="P73" s="65" t="n">
        <f aca="false">(12/9)*O73/B73</f>
        <v>0.0101841149914187</v>
      </c>
      <c r="Q73" s="72" t="n">
        <v>9850</v>
      </c>
      <c r="R73" s="37" t="n">
        <v>9390</v>
      </c>
      <c r="S73" s="37" t="n">
        <v>10623</v>
      </c>
      <c r="T73" s="37" t="n">
        <v>10447</v>
      </c>
      <c r="U73" s="37" t="n">
        <v>8908</v>
      </c>
      <c r="V73" s="37" t="n">
        <v>8379</v>
      </c>
      <c r="W73" s="37" t="n">
        <v>8509</v>
      </c>
      <c r="X73" s="37" t="n">
        <v>9084</v>
      </c>
      <c r="Y73" s="37" t="n">
        <v>8603</v>
      </c>
      <c r="Z73" s="37" t="n">
        <v>9287</v>
      </c>
      <c r="AA73" s="37" t="n">
        <v>10259</v>
      </c>
      <c r="AB73" s="37" t="n">
        <v>12667</v>
      </c>
      <c r="AC73" s="37" t="n">
        <v>116006</v>
      </c>
      <c r="AD73" s="65" t="n">
        <f aca="false">AC73/B73</f>
        <v>0.0104481266982394</v>
      </c>
      <c r="AE73" s="71" t="n">
        <v>10343</v>
      </c>
      <c r="AF73" s="28" t="n">
        <v>9719</v>
      </c>
      <c r="AG73" s="28" t="n">
        <v>10341</v>
      </c>
      <c r="AH73" s="28" t="n">
        <v>8996</v>
      </c>
      <c r="AI73" s="28" t="n">
        <v>9077</v>
      </c>
      <c r="AJ73" s="28" t="n">
        <v>8662</v>
      </c>
      <c r="AK73" s="28" t="n">
        <v>9138</v>
      </c>
      <c r="AL73" s="28" t="n">
        <v>8645</v>
      </c>
      <c r="AM73" s="28" t="n">
        <v>8298</v>
      </c>
      <c r="AN73" s="28" t="n">
        <v>9083</v>
      </c>
      <c r="AO73" s="28" t="n">
        <v>9410</v>
      </c>
      <c r="AP73" s="28" t="n">
        <v>9870</v>
      </c>
      <c r="AQ73" s="28" t="n">
        <v>111582</v>
      </c>
      <c r="AR73" s="65" t="n">
        <f aca="false">AQ73/B73</f>
        <v>0.0100496773722303</v>
      </c>
    </row>
    <row r="74" customFormat="false" ht="13.8" hidden="false" customHeight="false" outlineLevel="0" collapsed="false">
      <c r="B74" s="66" t="n">
        <v>13140183</v>
      </c>
      <c r="C74" s="67" t="n">
        <f aca="false">1000*O74/B74</f>
        <v>7.9856574295807</v>
      </c>
      <c r="D74" s="26" t="s">
        <v>59</v>
      </c>
      <c r="E74" s="73" t="n">
        <v>0.662</v>
      </c>
      <c r="F74" s="71" t="n">
        <v>15415</v>
      </c>
      <c r="G74" s="28" t="n">
        <v>11457</v>
      </c>
      <c r="H74" s="28" t="n">
        <v>11724</v>
      </c>
      <c r="I74" s="28" t="n">
        <v>11582</v>
      </c>
      <c r="J74" s="28" t="n">
        <v>11455</v>
      </c>
      <c r="K74" s="28" t="n">
        <v>10635</v>
      </c>
      <c r="L74" s="28" t="n">
        <v>10767</v>
      </c>
      <c r="M74" s="28" t="n">
        <v>10819</v>
      </c>
      <c r="N74" s="28" t="n">
        <v>11079</v>
      </c>
      <c r="O74" s="71" t="n">
        <f aca="false">SUM(F74:N74)</f>
        <v>104933</v>
      </c>
      <c r="P74" s="65" t="n">
        <f aca="false">(12/9)*O74/B74</f>
        <v>0.0106475432394409</v>
      </c>
      <c r="Q74" s="72" t="n">
        <v>12423</v>
      </c>
      <c r="R74" s="37" t="n">
        <v>11755</v>
      </c>
      <c r="S74" s="37" t="n">
        <v>12743</v>
      </c>
      <c r="T74" s="37" t="n">
        <v>13088</v>
      </c>
      <c r="U74" s="37" t="n">
        <v>10923</v>
      </c>
      <c r="V74" s="37" t="n">
        <v>10196</v>
      </c>
      <c r="W74" s="37" t="n">
        <v>10631</v>
      </c>
      <c r="X74" s="37" t="n">
        <v>10859</v>
      </c>
      <c r="Y74" s="37" t="n">
        <v>10587</v>
      </c>
      <c r="Z74" s="37" t="n">
        <v>11560</v>
      </c>
      <c r="AA74" s="37" t="n">
        <v>12444</v>
      </c>
      <c r="AB74" s="37" t="n">
        <v>16158</v>
      </c>
      <c r="AC74" s="37" t="n">
        <v>143367</v>
      </c>
      <c r="AD74" s="65" t="n">
        <f aca="false">AC74/B74</f>
        <v>0.0109105786426262</v>
      </c>
      <c r="AE74" s="71" t="n">
        <v>12336</v>
      </c>
      <c r="AF74" s="28" t="n">
        <v>11650</v>
      </c>
      <c r="AG74" s="28" t="n">
        <v>12499</v>
      </c>
      <c r="AH74" s="28" t="n">
        <v>10953</v>
      </c>
      <c r="AI74" s="28" t="n">
        <v>10790</v>
      </c>
      <c r="AJ74" s="28" t="n">
        <v>10290</v>
      </c>
      <c r="AK74" s="28" t="n">
        <v>10893</v>
      </c>
      <c r="AL74" s="28" t="n">
        <v>10377</v>
      </c>
      <c r="AM74" s="28" t="n">
        <v>10127</v>
      </c>
      <c r="AN74" s="28" t="n">
        <v>11058</v>
      </c>
      <c r="AO74" s="28" t="n">
        <v>11208</v>
      </c>
      <c r="AP74" s="28" t="n">
        <v>12132</v>
      </c>
      <c r="AQ74" s="28" t="n">
        <v>134313</v>
      </c>
      <c r="AR74" s="65" t="n">
        <f aca="false">AQ74/B74</f>
        <v>0.0102215471428366</v>
      </c>
    </row>
    <row r="75" customFormat="false" ht="13.8" hidden="false" customHeight="false" outlineLevel="0" collapsed="false">
      <c r="B75" s="75" t="n">
        <v>983991</v>
      </c>
      <c r="C75" s="67" t="n">
        <f aca="false">1000*O75/B75</f>
        <v>10.3984690916888</v>
      </c>
      <c r="D75" s="26" t="s">
        <v>75</v>
      </c>
      <c r="E75" s="73" t="n">
        <v>0.756</v>
      </c>
      <c r="F75" s="71" t="n">
        <v>1392</v>
      </c>
      <c r="G75" s="28" t="n">
        <v>1239</v>
      </c>
      <c r="H75" s="28" t="n">
        <v>1080</v>
      </c>
      <c r="I75" s="28" t="n">
        <v>1075</v>
      </c>
      <c r="J75" s="28" t="n">
        <v>1093</v>
      </c>
      <c r="K75" s="28" t="n">
        <v>1108</v>
      </c>
      <c r="L75" s="28" t="n">
        <v>1058</v>
      </c>
      <c r="M75" s="28" t="n">
        <v>1089</v>
      </c>
      <c r="N75" s="28" t="n">
        <v>1098</v>
      </c>
      <c r="O75" s="71" t="n">
        <f aca="false">SUM(F75:N75)</f>
        <v>10232</v>
      </c>
      <c r="P75" s="65" t="n">
        <f aca="false">(12/9)*O75/B75</f>
        <v>0.0138646254555851</v>
      </c>
      <c r="Q75" s="72" t="n">
        <v>1187</v>
      </c>
      <c r="R75" s="37" t="n">
        <v>1124</v>
      </c>
      <c r="S75" s="37" t="n">
        <v>1296</v>
      </c>
      <c r="T75" s="37" t="n">
        <v>1200</v>
      </c>
      <c r="U75" s="37" t="n">
        <v>1033</v>
      </c>
      <c r="V75" s="37" t="n">
        <v>959</v>
      </c>
      <c r="W75" s="37" t="n">
        <v>1016</v>
      </c>
      <c r="X75" s="37" t="n">
        <v>1117</v>
      </c>
      <c r="Y75" s="37" t="n">
        <v>1063</v>
      </c>
      <c r="Z75" s="37" t="n">
        <v>1185</v>
      </c>
      <c r="AA75" s="37" t="n">
        <v>1243</v>
      </c>
      <c r="AB75" s="37" t="n">
        <v>1361</v>
      </c>
      <c r="AC75" s="37" t="n">
        <v>13784</v>
      </c>
      <c r="AD75" s="65" t="n">
        <f aca="false">AC75/B75</f>
        <v>0.0140082582056137</v>
      </c>
      <c r="AE75" s="71" t="n">
        <v>1188</v>
      </c>
      <c r="AF75" s="28" t="n">
        <v>1098</v>
      </c>
      <c r="AG75" s="28" t="n">
        <v>1263</v>
      </c>
      <c r="AH75" s="28" t="n">
        <v>1134</v>
      </c>
      <c r="AI75" s="28" t="n">
        <v>1182</v>
      </c>
      <c r="AJ75" s="28" t="n">
        <v>1097</v>
      </c>
      <c r="AK75" s="28" t="n">
        <v>1110</v>
      </c>
      <c r="AL75" s="28" t="n">
        <v>1032</v>
      </c>
      <c r="AM75" s="28" t="n">
        <v>1048</v>
      </c>
      <c r="AN75" s="28" t="n">
        <v>1118</v>
      </c>
      <c r="AO75" s="28" t="n">
        <v>1116</v>
      </c>
      <c r="AP75" s="28" t="n">
        <v>1169</v>
      </c>
      <c r="AQ75" s="28" t="n">
        <v>13555</v>
      </c>
      <c r="AR75" s="65" t="n">
        <f aca="false">AQ75/B75</f>
        <v>0.0137755324997891</v>
      </c>
    </row>
    <row r="76" customFormat="false" ht="13.8" hidden="false" customHeight="false" outlineLevel="0" collapsed="false">
      <c r="B76" s="66" t="n">
        <v>3664088</v>
      </c>
      <c r="C76" s="67" t="n">
        <f aca="false">1000*O76/B76</f>
        <v>7.52520135979267</v>
      </c>
      <c r="D76" s="26" t="s">
        <v>60</v>
      </c>
      <c r="E76" s="73" t="n">
        <v>0.69</v>
      </c>
      <c r="F76" s="71" t="n">
        <v>4152</v>
      </c>
      <c r="G76" s="28" t="n">
        <v>3075</v>
      </c>
      <c r="H76" s="28" t="n">
        <v>3090</v>
      </c>
      <c r="I76" s="28" t="n">
        <v>3036</v>
      </c>
      <c r="J76" s="28" t="n">
        <v>2907</v>
      </c>
      <c r="K76" s="28" t="n">
        <v>2905</v>
      </c>
      <c r="L76" s="28" t="n">
        <v>2849</v>
      </c>
      <c r="M76" s="28" t="n">
        <v>2720</v>
      </c>
      <c r="N76" s="28" t="n">
        <v>2839</v>
      </c>
      <c r="O76" s="71" t="n">
        <f aca="false">SUM(F76:N76)</f>
        <v>27573</v>
      </c>
      <c r="P76" s="65" t="n">
        <f aca="false">(12/9)*O76/B76</f>
        <v>0.0100336018130569</v>
      </c>
      <c r="Q76" s="72" t="n">
        <v>3187</v>
      </c>
      <c r="R76" s="37" t="n">
        <v>2976</v>
      </c>
      <c r="S76" s="37" t="n">
        <v>3104</v>
      </c>
      <c r="T76" s="37" t="n">
        <v>3048</v>
      </c>
      <c r="U76" s="37" t="n">
        <v>2936</v>
      </c>
      <c r="V76" s="37" t="n">
        <v>2743</v>
      </c>
      <c r="W76" s="37" t="n">
        <v>2829</v>
      </c>
      <c r="X76" s="37" t="n">
        <v>3025</v>
      </c>
      <c r="Y76" s="37" t="n">
        <v>2778</v>
      </c>
      <c r="Z76" s="37" t="n">
        <v>3129</v>
      </c>
      <c r="AA76" s="37" t="n">
        <v>3465</v>
      </c>
      <c r="AB76" s="37" t="n">
        <v>4422</v>
      </c>
      <c r="AC76" s="37" t="n">
        <v>37642</v>
      </c>
      <c r="AD76" s="65" t="n">
        <f aca="false">AC76/B76</f>
        <v>0.0102732248788785</v>
      </c>
      <c r="AE76" s="71" t="n">
        <v>3104</v>
      </c>
      <c r="AF76" s="28" t="n">
        <v>3145</v>
      </c>
      <c r="AG76" s="28" t="n">
        <v>3162</v>
      </c>
      <c r="AH76" s="28" t="n">
        <v>2838</v>
      </c>
      <c r="AI76" s="28" t="n">
        <v>2862</v>
      </c>
      <c r="AJ76" s="28" t="n">
        <v>2797</v>
      </c>
      <c r="AK76" s="28" t="n">
        <v>2740</v>
      </c>
      <c r="AL76" s="28" t="n">
        <v>2784</v>
      </c>
      <c r="AM76" s="28" t="n">
        <v>2682</v>
      </c>
      <c r="AN76" s="28" t="n">
        <v>2750</v>
      </c>
      <c r="AO76" s="28" t="n">
        <v>2822</v>
      </c>
      <c r="AP76" s="28" t="n">
        <v>3053</v>
      </c>
      <c r="AQ76" s="28" t="n">
        <v>34739</v>
      </c>
      <c r="AR76" s="65" t="n">
        <f aca="false">AQ76/B76</f>
        <v>0.00948094041409486</v>
      </c>
    </row>
    <row r="77" customFormat="false" ht="13.8" hidden="false" customHeight="false" outlineLevel="0" collapsed="false">
      <c r="B77" s="66" t="n">
        <v>2531071</v>
      </c>
      <c r="C77" s="67" t="n">
        <f aca="false">1000*O77/B77</f>
        <v>10.7314255506859</v>
      </c>
      <c r="D77" s="26" t="s">
        <v>61</v>
      </c>
      <c r="E77" s="73" t="n">
        <v>0.627</v>
      </c>
      <c r="F77" s="71" t="n">
        <v>4352</v>
      </c>
      <c r="G77" s="28" t="n">
        <v>3015</v>
      </c>
      <c r="H77" s="28" t="n">
        <v>2937</v>
      </c>
      <c r="I77" s="28" t="n">
        <v>3000</v>
      </c>
      <c r="J77" s="28" t="n">
        <v>2852</v>
      </c>
      <c r="K77" s="28" t="n">
        <v>2756</v>
      </c>
      <c r="L77" s="28" t="n">
        <v>2800</v>
      </c>
      <c r="M77" s="28" t="n">
        <v>2737</v>
      </c>
      <c r="N77" s="28" t="n">
        <v>2713</v>
      </c>
      <c r="O77" s="71" t="n">
        <f aca="false">SUM(F77:N77)</f>
        <v>27162</v>
      </c>
      <c r="P77" s="65" t="n">
        <f aca="false">(12/9)*O77/B77</f>
        <v>0.0143085674009145</v>
      </c>
      <c r="Q77" s="72" t="n">
        <v>3008</v>
      </c>
      <c r="R77" s="37" t="n">
        <v>2826</v>
      </c>
      <c r="S77" s="37" t="n">
        <v>2887</v>
      </c>
      <c r="T77" s="37" t="n">
        <v>2919</v>
      </c>
      <c r="U77" s="37" t="n">
        <v>2501</v>
      </c>
      <c r="V77" s="37" t="n">
        <v>2590</v>
      </c>
      <c r="W77" s="37" t="n">
        <v>2638</v>
      </c>
      <c r="X77" s="37" t="n">
        <v>2720</v>
      </c>
      <c r="Y77" s="37" t="n">
        <v>2563</v>
      </c>
      <c r="Z77" s="37" t="n">
        <v>2774</v>
      </c>
      <c r="AA77" s="37" t="n">
        <v>2948</v>
      </c>
      <c r="AB77" s="37" t="n">
        <v>4259</v>
      </c>
      <c r="AC77" s="37" t="n">
        <v>34633</v>
      </c>
      <c r="AD77" s="65" t="n">
        <f aca="false">AC77/B77</f>
        <v>0.0136831404571425</v>
      </c>
      <c r="AE77" s="71" t="n">
        <v>2884</v>
      </c>
      <c r="AF77" s="28" t="n">
        <v>2714</v>
      </c>
      <c r="AG77" s="28" t="n">
        <v>2926</v>
      </c>
      <c r="AH77" s="28" t="n">
        <v>2675</v>
      </c>
      <c r="AI77" s="28" t="n">
        <v>2448</v>
      </c>
      <c r="AJ77" s="28" t="n">
        <v>2565</v>
      </c>
      <c r="AK77" s="28" t="n">
        <v>2625</v>
      </c>
      <c r="AL77" s="28" t="n">
        <v>2508</v>
      </c>
      <c r="AM77" s="28" t="n">
        <v>2444</v>
      </c>
      <c r="AN77" s="28" t="n">
        <v>2683</v>
      </c>
      <c r="AO77" s="28" t="n">
        <v>2665</v>
      </c>
      <c r="AP77" s="28" t="n">
        <v>2890</v>
      </c>
      <c r="AQ77" s="28" t="n">
        <v>32027</v>
      </c>
      <c r="AR77" s="65" t="n">
        <f aca="false">AQ77/B77</f>
        <v>0.0126535367834407</v>
      </c>
    </row>
    <row r="78" customFormat="false" ht="13.8" hidden="false" customHeight="false" outlineLevel="0" collapsed="false">
      <c r="B78" s="66" t="n">
        <v>1610774</v>
      </c>
      <c r="C78" s="67" t="n">
        <f aca="false">1000*O78/B78</f>
        <v>10.8612381376903</v>
      </c>
      <c r="D78" s="26" t="s">
        <v>68</v>
      </c>
      <c r="E78" s="73" t="n">
        <v>0.669</v>
      </c>
      <c r="F78" s="71" t="n">
        <v>2368</v>
      </c>
      <c r="G78" s="28" t="n">
        <v>1991</v>
      </c>
      <c r="H78" s="28" t="n">
        <v>1937</v>
      </c>
      <c r="I78" s="28" t="n">
        <v>1941</v>
      </c>
      <c r="J78" s="28" t="n">
        <v>1855</v>
      </c>
      <c r="K78" s="28" t="n">
        <v>1884</v>
      </c>
      <c r="L78" s="28" t="n">
        <v>1835</v>
      </c>
      <c r="M78" s="28" t="n">
        <v>1757</v>
      </c>
      <c r="N78" s="28" t="n">
        <v>1927</v>
      </c>
      <c r="O78" s="71" t="n">
        <f aca="false">SUM(F78:N78)</f>
        <v>17495</v>
      </c>
      <c r="P78" s="65" t="n">
        <f aca="false">(12/9)*O78/B78</f>
        <v>0.0144816508502538</v>
      </c>
      <c r="Q78" s="72" t="n">
        <v>1848</v>
      </c>
      <c r="R78" s="37" t="n">
        <v>1780</v>
      </c>
      <c r="S78" s="37" t="n">
        <v>2015</v>
      </c>
      <c r="T78" s="37" t="n">
        <v>1754</v>
      </c>
      <c r="U78" s="37" t="n">
        <v>1771</v>
      </c>
      <c r="V78" s="37" t="n">
        <v>1707</v>
      </c>
      <c r="W78" s="37" t="n">
        <v>1720</v>
      </c>
      <c r="X78" s="37" t="n">
        <v>1809</v>
      </c>
      <c r="Y78" s="37" t="n">
        <v>1706</v>
      </c>
      <c r="Z78" s="37" t="n">
        <v>1771</v>
      </c>
      <c r="AA78" s="37" t="n">
        <v>1883</v>
      </c>
      <c r="AB78" s="37" t="n">
        <v>2090</v>
      </c>
      <c r="AC78" s="37" t="n">
        <v>21854</v>
      </c>
      <c r="AD78" s="65" t="n">
        <f aca="false">AC78/B78</f>
        <v>0.0135673905836573</v>
      </c>
      <c r="AE78" s="71" t="n">
        <v>1955</v>
      </c>
      <c r="AF78" s="28" t="n">
        <v>1804</v>
      </c>
      <c r="AG78" s="28" t="n">
        <v>1973</v>
      </c>
      <c r="AH78" s="28" t="n">
        <v>1794</v>
      </c>
      <c r="AI78" s="28" t="n">
        <v>1790</v>
      </c>
      <c r="AJ78" s="28" t="n">
        <v>1725</v>
      </c>
      <c r="AK78" s="28" t="n">
        <v>1720</v>
      </c>
      <c r="AL78" s="28" t="n">
        <v>1742</v>
      </c>
      <c r="AM78" s="28" t="n">
        <v>1722</v>
      </c>
      <c r="AN78" s="28" t="n">
        <v>1778</v>
      </c>
      <c r="AO78" s="28" t="n">
        <v>1818</v>
      </c>
      <c r="AP78" s="28" t="n">
        <v>1881</v>
      </c>
      <c r="AQ78" s="28" t="n">
        <v>21702</v>
      </c>
      <c r="AR78" s="65" t="n">
        <f aca="false">AQ78/B78</f>
        <v>0.0134730260110978</v>
      </c>
    </row>
    <row r="79" customFormat="false" ht="13.8" hidden="false" customHeight="false" outlineLevel="0" collapsed="false">
      <c r="B79" s="66" t="n">
        <v>4056941</v>
      </c>
      <c r="C79" s="67" t="n">
        <f aca="false">1000*O79/B79</f>
        <v>11.1623511409212</v>
      </c>
      <c r="D79" s="76" t="s">
        <v>76</v>
      </c>
      <c r="E79" s="73" t="n">
        <v>0.588</v>
      </c>
      <c r="F79" s="71" t="n">
        <v>8089</v>
      </c>
      <c r="G79" s="28" t="n">
        <v>5252</v>
      </c>
      <c r="H79" s="28" t="n">
        <v>4934</v>
      </c>
      <c r="I79" s="28" t="n">
        <v>5027</v>
      </c>
      <c r="J79" s="28" t="n">
        <v>4994</v>
      </c>
      <c r="K79" s="28" t="n">
        <v>4349</v>
      </c>
      <c r="L79" s="28" t="n">
        <v>4202</v>
      </c>
      <c r="M79" s="28" t="n">
        <v>4240</v>
      </c>
      <c r="N79" s="28" t="n">
        <v>4198</v>
      </c>
      <c r="O79" s="71" t="n">
        <f aca="false">SUM(F79:N79)</f>
        <v>45285</v>
      </c>
      <c r="P79" s="65" t="n">
        <f aca="false">(12/9)*O79/B79</f>
        <v>0.0148831348545616</v>
      </c>
      <c r="Q79" s="72" t="n">
        <v>5042</v>
      </c>
      <c r="R79" s="37" t="n">
        <v>4742</v>
      </c>
      <c r="S79" s="37" t="n">
        <v>4930</v>
      </c>
      <c r="T79" s="37" t="n">
        <v>4725</v>
      </c>
      <c r="U79" s="37" t="n">
        <v>4396</v>
      </c>
      <c r="V79" s="37" t="n">
        <v>4171</v>
      </c>
      <c r="W79" s="37" t="n">
        <v>4465</v>
      </c>
      <c r="X79" s="37" t="n">
        <v>4375</v>
      </c>
      <c r="Y79" s="37" t="n">
        <v>4392</v>
      </c>
      <c r="Z79" s="37" t="n">
        <v>4761</v>
      </c>
      <c r="AA79" s="37" t="n">
        <v>6177</v>
      </c>
      <c r="AB79" s="37" t="n">
        <v>9916</v>
      </c>
      <c r="AC79" s="37" t="n">
        <v>62092</v>
      </c>
      <c r="AD79" s="65" t="n">
        <f aca="false">AC79/B79</f>
        <v>0.0153051276811765</v>
      </c>
      <c r="AE79" s="71" t="n">
        <v>4878</v>
      </c>
      <c r="AF79" s="28" t="n">
        <v>4667</v>
      </c>
      <c r="AG79" s="28" t="n">
        <v>4938</v>
      </c>
      <c r="AH79" s="28" t="n">
        <v>4504</v>
      </c>
      <c r="AI79" s="28" t="n">
        <v>4443</v>
      </c>
      <c r="AJ79" s="28" t="n">
        <v>4449</v>
      </c>
      <c r="AK79" s="28" t="n">
        <v>4523</v>
      </c>
      <c r="AL79" s="28" t="n">
        <v>4397</v>
      </c>
      <c r="AM79" s="28" t="n">
        <v>4155</v>
      </c>
      <c r="AN79" s="28" t="n">
        <v>4528</v>
      </c>
      <c r="AO79" s="28" t="n">
        <v>4527</v>
      </c>
      <c r="AP79" s="28" t="n">
        <v>4937</v>
      </c>
      <c r="AQ79" s="28" t="n">
        <v>54946</v>
      </c>
      <c r="AR79" s="65" t="n">
        <f aca="false">AQ79/B79</f>
        <v>0.0135437020158785</v>
      </c>
    </row>
    <row r="80" customFormat="false" ht="13.8" hidden="false" customHeight="false" outlineLevel="0" collapsed="false">
      <c r="B80" s="66" t="n">
        <v>2180684</v>
      </c>
      <c r="C80" s="67" t="n">
        <f aca="false">1000*O80/B80</f>
        <v>12.4731506261338</v>
      </c>
      <c r="D80" s="76" t="s">
        <v>77</v>
      </c>
      <c r="E80" s="73" t="n">
        <v>0.645</v>
      </c>
      <c r="F80" s="71" t="n">
        <v>4360</v>
      </c>
      <c r="G80" s="28" t="n">
        <v>3188</v>
      </c>
      <c r="H80" s="28" t="n">
        <v>3053</v>
      </c>
      <c r="I80" s="28" t="n">
        <v>3076</v>
      </c>
      <c r="J80" s="28" t="n">
        <v>2885</v>
      </c>
      <c r="K80" s="28" t="n">
        <v>2725</v>
      </c>
      <c r="L80" s="28" t="n">
        <v>2655</v>
      </c>
      <c r="M80" s="28" t="n">
        <v>2615</v>
      </c>
      <c r="N80" s="28" t="n">
        <v>2643</v>
      </c>
      <c r="O80" s="71" t="n">
        <f aca="false">SUM(F80:N80)</f>
        <v>27200</v>
      </c>
      <c r="P80" s="65" t="n">
        <f aca="false">(12/9)*O80/B80</f>
        <v>0.0166308675015118</v>
      </c>
      <c r="Q80" s="72" t="n">
        <v>2967</v>
      </c>
      <c r="R80" s="37" t="n">
        <v>2815</v>
      </c>
      <c r="S80" s="37" t="n">
        <v>2925</v>
      </c>
      <c r="T80" s="37" t="n">
        <v>2669</v>
      </c>
      <c r="U80" s="37" t="n">
        <v>2599</v>
      </c>
      <c r="V80" s="37" t="n">
        <v>2548</v>
      </c>
      <c r="W80" s="37" t="n">
        <v>2578</v>
      </c>
      <c r="X80" s="37" t="n">
        <v>2712</v>
      </c>
      <c r="Y80" s="37" t="n">
        <v>2621</v>
      </c>
      <c r="Z80" s="37" t="n">
        <v>2792</v>
      </c>
      <c r="AA80" s="37" t="n">
        <v>2758</v>
      </c>
      <c r="AB80" s="37" t="n">
        <v>3820</v>
      </c>
      <c r="AC80" s="37" t="n">
        <v>33804</v>
      </c>
      <c r="AD80" s="65" t="n">
        <f aca="false">AC80/B80</f>
        <v>0.0155015582266848</v>
      </c>
      <c r="AE80" s="71" t="n">
        <v>2878</v>
      </c>
      <c r="AF80" s="28" t="n">
        <v>2763</v>
      </c>
      <c r="AG80" s="28" t="n">
        <v>3042</v>
      </c>
      <c r="AH80" s="28" t="n">
        <v>2677</v>
      </c>
      <c r="AI80" s="28" t="n">
        <v>2569</v>
      </c>
      <c r="AJ80" s="28" t="n">
        <v>2610</v>
      </c>
      <c r="AK80" s="28" t="n">
        <v>2594</v>
      </c>
      <c r="AL80" s="28" t="n">
        <v>2498</v>
      </c>
      <c r="AM80" s="28" t="n">
        <v>2484</v>
      </c>
      <c r="AN80" s="28" t="n">
        <v>2636</v>
      </c>
      <c r="AO80" s="28" t="n">
        <v>2662</v>
      </c>
      <c r="AP80" s="28" t="n">
        <v>2886</v>
      </c>
      <c r="AQ80" s="28" t="n">
        <v>32299</v>
      </c>
      <c r="AR80" s="65" t="n">
        <f aca="false">AQ80/B80</f>
        <v>0.0148114077968197</v>
      </c>
    </row>
    <row r="81" customFormat="false" ht="13.8" hidden="false" customHeight="false" outlineLevel="0" collapsed="false">
      <c r="B81" s="66" t="n">
        <v>2120237</v>
      </c>
      <c r="C81" s="67" t="n">
        <f aca="false">1000*O81/B81</f>
        <v>11.6340767565135</v>
      </c>
      <c r="D81" s="76" t="s">
        <v>80</v>
      </c>
      <c r="E81" s="73" t="n">
        <v>0.619</v>
      </c>
      <c r="F81" s="71" t="n">
        <v>3967</v>
      </c>
      <c r="G81" s="28" t="n">
        <v>2843</v>
      </c>
      <c r="H81" s="28" t="n">
        <v>2854</v>
      </c>
      <c r="I81" s="28" t="n">
        <v>2918</v>
      </c>
      <c r="J81" s="28" t="n">
        <v>2700</v>
      </c>
      <c r="K81" s="28" t="n">
        <v>2338</v>
      </c>
      <c r="L81" s="28" t="n">
        <v>2275</v>
      </c>
      <c r="M81" s="28" t="n">
        <v>2388</v>
      </c>
      <c r="N81" s="28" t="n">
        <v>2384</v>
      </c>
      <c r="O81" s="71" t="n">
        <f aca="false">SUM(F81:N81)</f>
        <v>24667</v>
      </c>
      <c r="P81" s="65" t="n">
        <f aca="false">(12/9)*O81/B81</f>
        <v>0.0155121023420181</v>
      </c>
      <c r="Q81" s="72" t="n">
        <v>2619</v>
      </c>
      <c r="R81" s="37" t="n">
        <v>2432</v>
      </c>
      <c r="S81" s="37" t="n">
        <v>2632</v>
      </c>
      <c r="T81" s="37" t="n">
        <v>2544</v>
      </c>
      <c r="U81" s="37" t="n">
        <v>2273</v>
      </c>
      <c r="V81" s="37" t="n">
        <v>2198</v>
      </c>
      <c r="W81" s="37" t="n">
        <v>2261</v>
      </c>
      <c r="X81" s="37" t="n">
        <v>2290</v>
      </c>
      <c r="Y81" s="37" t="n">
        <v>2290</v>
      </c>
      <c r="Z81" s="37" t="n">
        <v>2440</v>
      </c>
      <c r="AA81" s="37" t="n">
        <v>2588</v>
      </c>
      <c r="AB81" s="37" t="n">
        <v>3659</v>
      </c>
      <c r="AC81" s="37" t="n">
        <v>30226</v>
      </c>
      <c r="AD81" s="65" t="n">
        <f aca="false">AC81/B81</f>
        <v>0.0142559534618064</v>
      </c>
      <c r="AE81" s="71" t="n">
        <v>2647</v>
      </c>
      <c r="AF81" s="28" t="n">
        <v>2437</v>
      </c>
      <c r="AG81" s="28" t="n">
        <v>2740</v>
      </c>
      <c r="AH81" s="28" t="n">
        <v>2492</v>
      </c>
      <c r="AI81" s="28" t="n">
        <v>2382</v>
      </c>
      <c r="AJ81" s="28" t="n">
        <v>2223</v>
      </c>
      <c r="AK81" s="28" t="n">
        <v>2350</v>
      </c>
      <c r="AL81" s="28" t="n">
        <v>2302</v>
      </c>
      <c r="AM81" s="28" t="n">
        <v>2299</v>
      </c>
      <c r="AN81" s="28" t="n">
        <v>2334</v>
      </c>
      <c r="AO81" s="28" t="n">
        <v>2408</v>
      </c>
      <c r="AP81" s="28" t="n">
        <v>2582</v>
      </c>
      <c r="AQ81" s="28" t="n">
        <v>29196</v>
      </c>
      <c r="AR81" s="65" t="n">
        <f aca="false">AQ81/B81</f>
        <v>0.0137701587133891</v>
      </c>
    </row>
    <row r="82" customFormat="false" ht="13.8" hidden="false" customHeight="false" outlineLevel="0" collapsed="false">
      <c r="B82" s="66"/>
      <c r="C82" s="77" t="s">
        <v>103</v>
      </c>
      <c r="D82" s="78" t="s">
        <v>104</v>
      </c>
      <c r="E82" s="79"/>
      <c r="F82" s="80"/>
      <c r="G82" s="81"/>
      <c r="H82" s="81"/>
      <c r="I82" s="81"/>
      <c r="J82" s="81"/>
      <c r="K82" s="81"/>
      <c r="L82" s="81"/>
      <c r="M82" s="81"/>
      <c r="N82" s="81"/>
      <c r="O82" s="81"/>
      <c r="Q82" s="72"/>
      <c r="R82" s="37"/>
      <c r="S82" s="37"/>
      <c r="T82" s="37"/>
      <c r="U82" s="37"/>
      <c r="V82" s="37"/>
      <c r="W82" s="37"/>
      <c r="X82" s="37"/>
      <c r="Y82" s="37"/>
      <c r="Z82" s="37"/>
      <c r="AA82" s="37"/>
      <c r="AB82" s="37"/>
      <c r="AC82" s="37"/>
      <c r="AE82" s="71"/>
      <c r="AF82" s="28"/>
      <c r="AG82" s="28"/>
      <c r="AH82" s="28"/>
      <c r="AI82" s="28"/>
      <c r="AJ82" s="28"/>
      <c r="AK82" s="28"/>
      <c r="AL82" s="28"/>
      <c r="AM82" s="28"/>
      <c r="AN82" s="28"/>
      <c r="AO82" s="28"/>
      <c r="AP82" s="28"/>
      <c r="AQ82" s="28"/>
    </row>
    <row r="83" customFormat="false" ht="13.8" hidden="false" customHeight="false" outlineLevel="0" collapsed="false">
      <c r="B83" s="66" t="n">
        <v>2910875</v>
      </c>
      <c r="C83" s="82" t="n">
        <f aca="false">1000*O83/B83</f>
        <v>0.292351956026968</v>
      </c>
      <c r="D83" s="83" t="s">
        <v>79</v>
      </c>
      <c r="E83" s="84" t="n">
        <v>0.737</v>
      </c>
      <c r="F83" s="80" t="n">
        <f aca="false">F66-Q66</f>
        <v>378</v>
      </c>
      <c r="G83" s="80" t="n">
        <f aca="false">G66-R66</f>
        <v>141</v>
      </c>
      <c r="H83" s="80" t="n">
        <f aca="false">H66-S66</f>
        <v>-104</v>
      </c>
      <c r="I83" s="80" t="n">
        <f aca="false">I66-T66</f>
        <v>28</v>
      </c>
      <c r="J83" s="80" t="n">
        <f aca="false">J66-U66</f>
        <v>206</v>
      </c>
      <c r="K83" s="80" t="n">
        <f aca="false">K66-V66</f>
        <v>141</v>
      </c>
      <c r="L83" s="80" t="n">
        <f aca="false">L66-W66</f>
        <v>89</v>
      </c>
      <c r="M83" s="80" t="n">
        <f aca="false">M66-X66</f>
        <v>-43</v>
      </c>
      <c r="N83" s="80" t="n">
        <f aca="false">N66-Y66</f>
        <v>15</v>
      </c>
      <c r="O83" s="80" t="n">
        <f aca="false">SUM(F83:N83)</f>
        <v>851</v>
      </c>
    </row>
    <row r="84" customFormat="false" ht="13.8" hidden="false" customHeight="false" outlineLevel="0" collapsed="false">
      <c r="B84" s="66" t="n">
        <v>1852478</v>
      </c>
      <c r="C84" s="82" t="n">
        <f aca="false">1000*O84/B84</f>
        <v>0.17436104504345</v>
      </c>
      <c r="D84" s="83" t="s">
        <v>65</v>
      </c>
      <c r="E84" s="85" t="n">
        <v>0.739</v>
      </c>
      <c r="F84" s="80" t="n">
        <f aca="false">F67-Q67</f>
        <v>361</v>
      </c>
      <c r="G84" s="80" t="n">
        <f aca="false">G67-R67</f>
        <v>63</v>
      </c>
      <c r="H84" s="80" t="n">
        <f aca="false">H67-S67</f>
        <v>-100</v>
      </c>
      <c r="I84" s="80" t="n">
        <f aca="false">I67-T67</f>
        <v>-190</v>
      </c>
      <c r="J84" s="80" t="n">
        <f aca="false">J67-U67</f>
        <v>-3</v>
      </c>
      <c r="K84" s="80" t="n">
        <f aca="false">K67-V67</f>
        <v>126</v>
      </c>
      <c r="L84" s="80" t="n">
        <f aca="false">L67-W67</f>
        <v>40</v>
      </c>
      <c r="M84" s="80" t="n">
        <f aca="false">M67-X67</f>
        <v>-91</v>
      </c>
      <c r="N84" s="80" t="n">
        <f aca="false">N67-Y67</f>
        <v>117</v>
      </c>
      <c r="O84" s="80" t="n">
        <f aca="false">SUM(F84:N84)</f>
        <v>323</v>
      </c>
    </row>
    <row r="85" customFormat="false" ht="13.8" hidden="false" customHeight="false" outlineLevel="0" collapsed="false">
      <c r="B85" s="66" t="n">
        <v>8003421</v>
      </c>
      <c r="C85" s="82" t="n">
        <f aca="false">1000*O85/B85</f>
        <v>0.163804952907013</v>
      </c>
      <c r="D85" s="83" t="s">
        <v>70</v>
      </c>
      <c r="E85" s="85" t="n">
        <v>0.717</v>
      </c>
      <c r="F85" s="80" t="n">
        <f aca="false">F68-Q68</f>
        <v>807</v>
      </c>
      <c r="G85" s="80" t="n">
        <f aca="false">G68-R68</f>
        <v>331</v>
      </c>
      <c r="H85" s="80" t="n">
        <f aca="false">H68-S68</f>
        <v>-749</v>
      </c>
      <c r="I85" s="80" t="n">
        <f aca="false">I68-T68</f>
        <v>-322</v>
      </c>
      <c r="J85" s="80" t="n">
        <f aca="false">J68-U68</f>
        <v>260</v>
      </c>
      <c r="K85" s="80" t="n">
        <f aca="false">K68-V68</f>
        <v>537</v>
      </c>
      <c r="L85" s="80" t="n">
        <f aca="false">L68-W68</f>
        <v>451</v>
      </c>
      <c r="M85" s="80" t="n">
        <f aca="false">M68-X68</f>
        <v>-379</v>
      </c>
      <c r="N85" s="80" t="n">
        <f aca="false">N68-Y68</f>
        <v>375</v>
      </c>
      <c r="O85" s="80" t="n">
        <f aca="false">SUM(F85:N85)</f>
        <v>1311</v>
      </c>
    </row>
    <row r="86" customFormat="false" ht="13.8" hidden="false" customHeight="false" outlineLevel="0" collapsed="false">
      <c r="B86" s="74" t="n">
        <v>680130</v>
      </c>
      <c r="C86" s="82" t="n">
        <f aca="false">1000*O86/B86</f>
        <v>-0.294061429432608</v>
      </c>
      <c r="D86" s="83" t="s">
        <v>63</v>
      </c>
      <c r="E86" s="85" t="n">
        <v>0.809</v>
      </c>
      <c r="F86" s="80" t="n">
        <f aca="false">F69-Q69</f>
        <v>-7</v>
      </c>
      <c r="G86" s="80" t="n">
        <f aca="false">G69-R69</f>
        <v>-20</v>
      </c>
      <c r="H86" s="80" t="n">
        <f aca="false">H69-S69</f>
        <v>-55</v>
      </c>
      <c r="I86" s="80" t="n">
        <f aca="false">I69-T69</f>
        <v>4</v>
      </c>
      <c r="J86" s="80" t="n">
        <f aca="false">J69-U69</f>
        <v>-12</v>
      </c>
      <c r="K86" s="80" t="n">
        <f aca="false">K69-V69</f>
        <v>-13</v>
      </c>
      <c r="L86" s="80" t="n">
        <f aca="false">L69-W69</f>
        <v>-18</v>
      </c>
      <c r="M86" s="80" t="n">
        <f aca="false">M69-X69</f>
        <v>-72</v>
      </c>
      <c r="N86" s="80" t="n">
        <f aca="false">N69-Y69</f>
        <v>-7</v>
      </c>
      <c r="O86" s="80" t="n">
        <f aca="false">SUM(F86:N86)</f>
        <v>-200</v>
      </c>
    </row>
    <row r="87" customFormat="false" ht="13.8" hidden="false" customHeight="false" outlineLevel="0" collapsed="false">
      <c r="B87" s="66" t="n">
        <v>17925570</v>
      </c>
      <c r="C87" s="82" t="n">
        <f aca="false">1000*O87/B87</f>
        <v>0.201388296160178</v>
      </c>
      <c r="D87" s="83" t="s">
        <v>72</v>
      </c>
      <c r="E87" s="85" t="n">
        <v>0.737</v>
      </c>
      <c r="F87" s="80" t="n">
        <f aca="false">F70-Q70</f>
        <v>3297</v>
      </c>
      <c r="G87" s="80" t="n">
        <f aca="false">G70-R70</f>
        <v>38</v>
      </c>
      <c r="H87" s="80" t="n">
        <f aca="false">H70-S70</f>
        <v>-1665</v>
      </c>
      <c r="I87" s="80" t="n">
        <f aca="false">I70-T70</f>
        <v>-455</v>
      </c>
      <c r="J87" s="80" t="n">
        <f aca="false">J70-U70</f>
        <v>1175</v>
      </c>
      <c r="K87" s="80" t="n">
        <f aca="false">K70-V70</f>
        <v>820</v>
      </c>
      <c r="L87" s="80" t="n">
        <f aca="false">L70-W70</f>
        <v>656</v>
      </c>
      <c r="M87" s="80" t="n">
        <f aca="false">M70-X70</f>
        <v>-1275</v>
      </c>
      <c r="N87" s="80" t="n">
        <f aca="false">N70-Y70</f>
        <v>1019</v>
      </c>
      <c r="O87" s="80" t="n">
        <f aca="false">SUM(F87:N87)</f>
        <v>3610</v>
      </c>
    </row>
    <row r="88" customFormat="false" ht="13.8" hidden="false" customHeight="false" outlineLevel="0" collapsed="false">
      <c r="B88" s="75" t="n">
        <v>6293154</v>
      </c>
      <c r="C88" s="82" t="n">
        <f aca="false">1000*O88/B88</f>
        <v>0.397098180022291</v>
      </c>
      <c r="D88" s="83" t="s">
        <v>67</v>
      </c>
      <c r="E88" s="85" t="n">
        <v>0.69</v>
      </c>
      <c r="F88" s="80" t="n">
        <f aca="false">F71-Q71</f>
        <v>1803</v>
      </c>
      <c r="G88" s="80" t="n">
        <f aca="false">G71-R71</f>
        <v>307</v>
      </c>
      <c r="H88" s="80" t="n">
        <f aca="false">H71-S71</f>
        <v>-225</v>
      </c>
      <c r="I88" s="80" t="n">
        <f aca="false">I71-T71</f>
        <v>-26</v>
      </c>
      <c r="J88" s="80" t="n">
        <f aca="false">J71-U71</f>
        <v>256</v>
      </c>
      <c r="K88" s="80" t="n">
        <f aca="false">K71-V71</f>
        <v>338</v>
      </c>
      <c r="L88" s="80" t="n">
        <f aca="false">L71-W71</f>
        <v>200</v>
      </c>
      <c r="M88" s="80" t="n">
        <f aca="false">M71-X71</f>
        <v>-211</v>
      </c>
      <c r="N88" s="80" t="n">
        <f aca="false">N71-Y71</f>
        <v>57</v>
      </c>
      <c r="O88" s="80" t="n">
        <f aca="false">SUM(F88:N88)</f>
        <v>2499</v>
      </c>
    </row>
    <row r="89" customFormat="false" ht="13.8" hidden="false" customHeight="false" outlineLevel="0" collapsed="false">
      <c r="B89" s="66" t="n">
        <v>4098391</v>
      </c>
      <c r="C89" s="82" t="n">
        <f aca="false">1000*O89/B89</f>
        <v>0.261322065171429</v>
      </c>
      <c r="D89" s="83" t="s">
        <v>74</v>
      </c>
      <c r="E89" s="85" t="n">
        <v>0.708</v>
      </c>
      <c r="F89" s="80" t="n">
        <f aca="false">F72-Q72</f>
        <v>935</v>
      </c>
      <c r="G89" s="80" t="n">
        <f aca="false">G72-R72</f>
        <v>-120</v>
      </c>
      <c r="H89" s="80" t="n">
        <f aca="false">H72-S72</f>
        <v>-438</v>
      </c>
      <c r="I89" s="80" t="n">
        <f aca="false">I72-T72</f>
        <v>-17</v>
      </c>
      <c r="J89" s="80" t="n">
        <f aca="false">J72-U72</f>
        <v>96</v>
      </c>
      <c r="K89" s="80" t="n">
        <f aca="false">K72-V72</f>
        <v>195</v>
      </c>
      <c r="L89" s="80" t="n">
        <f aca="false">L72-W72</f>
        <v>346</v>
      </c>
      <c r="M89" s="80" t="n">
        <f aca="false">M72-X72</f>
        <v>-64</v>
      </c>
      <c r="N89" s="80" t="n">
        <f aca="false">N72-Y72</f>
        <v>138</v>
      </c>
      <c r="O89" s="80" t="n">
        <f aca="false">SUM(F89:N89)</f>
        <v>1071</v>
      </c>
    </row>
    <row r="90" customFormat="false" ht="13.8" hidden="false" customHeight="false" outlineLevel="0" collapsed="false">
      <c r="B90" s="66" t="n">
        <v>11103043</v>
      </c>
      <c r="C90" s="82" t="n">
        <f aca="false">1000*O90/B90</f>
        <v>0.0912362493777607</v>
      </c>
      <c r="D90" s="83" t="s">
        <v>57</v>
      </c>
      <c r="E90" s="85" t="n">
        <v>0.664</v>
      </c>
      <c r="F90" s="80" t="n">
        <f aca="false">F73-Q73</f>
        <v>2139</v>
      </c>
      <c r="G90" s="80" t="n">
        <f aca="false">G73-R73</f>
        <v>-362</v>
      </c>
      <c r="H90" s="80" t="n">
        <f aca="false">H73-S73</f>
        <v>-1444</v>
      </c>
      <c r="I90" s="80" t="n">
        <f aca="false">I73-T73</f>
        <v>-999</v>
      </c>
      <c r="J90" s="80" t="n">
        <f aca="false">J73-U73</f>
        <v>543</v>
      </c>
      <c r="K90" s="80" t="n">
        <f aca="false">K73-V73</f>
        <v>605</v>
      </c>
      <c r="L90" s="80" t="n">
        <f aca="false">L73-W73</f>
        <v>398</v>
      </c>
      <c r="M90" s="80" t="n">
        <f aca="false">M73-X73</f>
        <v>-257</v>
      </c>
      <c r="N90" s="80" t="n">
        <f aca="false">N73-Y73</f>
        <v>390</v>
      </c>
      <c r="O90" s="80" t="n">
        <f aca="false">SUM(F90:N90)</f>
        <v>1013</v>
      </c>
    </row>
    <row r="91" customFormat="false" ht="13.8" hidden="false" customHeight="false" outlineLevel="0" collapsed="false">
      <c r="B91" s="66" t="n">
        <v>13140183</v>
      </c>
      <c r="C91" s="82" t="n">
        <f aca="false">1000*O91/B91</f>
        <v>0.131505017852491</v>
      </c>
      <c r="D91" s="83" t="s">
        <v>59</v>
      </c>
      <c r="E91" s="85" t="n">
        <v>0.662</v>
      </c>
      <c r="F91" s="80" t="n">
        <f aca="false">F74-Q74</f>
        <v>2992</v>
      </c>
      <c r="G91" s="80" t="n">
        <f aca="false">G74-R74</f>
        <v>-298</v>
      </c>
      <c r="H91" s="80" t="n">
        <f aca="false">H74-S74</f>
        <v>-1019</v>
      </c>
      <c r="I91" s="80" t="n">
        <f aca="false">I74-T74</f>
        <v>-1506</v>
      </c>
      <c r="J91" s="80" t="n">
        <f aca="false">J74-U74</f>
        <v>532</v>
      </c>
      <c r="K91" s="80" t="n">
        <f aca="false">K74-V74</f>
        <v>439</v>
      </c>
      <c r="L91" s="80" t="n">
        <f aca="false">L74-W74</f>
        <v>136</v>
      </c>
      <c r="M91" s="80" t="n">
        <f aca="false">M74-X74</f>
        <v>-40</v>
      </c>
      <c r="N91" s="80" t="n">
        <f aca="false">N74-Y74</f>
        <v>492</v>
      </c>
      <c r="O91" s="80" t="n">
        <f aca="false">SUM(F91:N91)</f>
        <v>1728</v>
      </c>
    </row>
    <row r="92" customFormat="false" ht="13.8" hidden="false" customHeight="false" outlineLevel="0" collapsed="false">
      <c r="B92" s="75" t="n">
        <v>983991</v>
      </c>
      <c r="C92" s="82" t="n">
        <f aca="false">1000*O92/B92</f>
        <v>0.240855861486538</v>
      </c>
      <c r="D92" s="83" t="s">
        <v>75</v>
      </c>
      <c r="E92" s="85" t="n">
        <v>0.756</v>
      </c>
      <c r="F92" s="80" t="n">
        <f aca="false">F75-Q75</f>
        <v>205</v>
      </c>
      <c r="G92" s="80" t="n">
        <f aca="false">G75-R75</f>
        <v>115</v>
      </c>
      <c r="H92" s="80" t="n">
        <f aca="false">H75-S75</f>
        <v>-216</v>
      </c>
      <c r="I92" s="80" t="n">
        <f aca="false">I75-T75</f>
        <v>-125</v>
      </c>
      <c r="J92" s="80" t="n">
        <f aca="false">J75-U75</f>
        <v>60</v>
      </c>
      <c r="K92" s="80" t="n">
        <f aca="false">K75-V75</f>
        <v>149</v>
      </c>
      <c r="L92" s="80" t="n">
        <f aca="false">L75-W75</f>
        <v>42</v>
      </c>
      <c r="M92" s="80" t="n">
        <f aca="false">M75-X75</f>
        <v>-28</v>
      </c>
      <c r="N92" s="80" t="n">
        <f aca="false">N75-Y75</f>
        <v>35</v>
      </c>
      <c r="O92" s="80" t="n">
        <f aca="false">SUM(F92:N92)</f>
        <v>237</v>
      </c>
    </row>
    <row r="93" customFormat="false" ht="13.8" hidden="false" customHeight="false" outlineLevel="0" collapsed="false">
      <c r="B93" s="66" t="n">
        <v>3664088</v>
      </c>
      <c r="C93" s="82" t="n">
        <f aca="false">1000*O93/B93</f>
        <v>0.258454491267677</v>
      </c>
      <c r="D93" s="83" t="s">
        <v>60</v>
      </c>
      <c r="E93" s="85" t="n">
        <v>0.69</v>
      </c>
      <c r="F93" s="80" t="n">
        <f aca="false">F76-Q76</f>
        <v>965</v>
      </c>
      <c r="G93" s="80" t="n">
        <f aca="false">G76-R76</f>
        <v>99</v>
      </c>
      <c r="H93" s="80" t="n">
        <f aca="false">H76-S76</f>
        <v>-14</v>
      </c>
      <c r="I93" s="80" t="n">
        <f aca="false">I76-T76</f>
        <v>-12</v>
      </c>
      <c r="J93" s="80" t="n">
        <f aca="false">J76-U76</f>
        <v>-29</v>
      </c>
      <c r="K93" s="80" t="n">
        <f aca="false">K76-V76</f>
        <v>162</v>
      </c>
      <c r="L93" s="80" t="n">
        <f aca="false">L76-W76</f>
        <v>20</v>
      </c>
      <c r="M93" s="80" t="n">
        <f aca="false">M76-X76</f>
        <v>-305</v>
      </c>
      <c r="N93" s="80" t="n">
        <f aca="false">N76-Y76</f>
        <v>61</v>
      </c>
      <c r="O93" s="80" t="n">
        <f aca="false">SUM(F93:N93)</f>
        <v>947</v>
      </c>
    </row>
    <row r="94" customFormat="false" ht="13.8" hidden="false" customHeight="false" outlineLevel="0" collapsed="false">
      <c r="B94" s="66" t="n">
        <v>2531071</v>
      </c>
      <c r="C94" s="82" t="n">
        <f aca="false">1000*O94/B94</f>
        <v>0.991675065614517</v>
      </c>
      <c r="D94" s="83" t="s">
        <v>61</v>
      </c>
      <c r="E94" s="85" t="n">
        <v>0.627</v>
      </c>
      <c r="F94" s="80" t="n">
        <f aca="false">F77-Q77</f>
        <v>1344</v>
      </c>
      <c r="G94" s="80" t="n">
        <f aca="false">G77-R77</f>
        <v>189</v>
      </c>
      <c r="H94" s="80" t="n">
        <f aca="false">H77-S77</f>
        <v>50</v>
      </c>
      <c r="I94" s="80" t="n">
        <f aca="false">I77-T77</f>
        <v>81</v>
      </c>
      <c r="J94" s="80" t="n">
        <f aca="false">J77-U77</f>
        <v>351</v>
      </c>
      <c r="K94" s="80" t="n">
        <f aca="false">K77-V77</f>
        <v>166</v>
      </c>
      <c r="L94" s="80" t="n">
        <f aca="false">L77-W77</f>
        <v>162</v>
      </c>
      <c r="M94" s="80" t="n">
        <f aca="false">M77-X77</f>
        <v>17</v>
      </c>
      <c r="N94" s="80" t="n">
        <f aca="false">N77-Y77</f>
        <v>150</v>
      </c>
      <c r="O94" s="80" t="n">
        <f aca="false">SUM(F94:N94)</f>
        <v>2510</v>
      </c>
    </row>
    <row r="95" customFormat="false" ht="13.8" hidden="false" customHeight="false" outlineLevel="0" collapsed="false">
      <c r="B95" s="66" t="n">
        <v>1610774</v>
      </c>
      <c r="C95" s="82" t="n">
        <f aca="false">1000*O95/B95</f>
        <v>0.859835085493061</v>
      </c>
      <c r="D95" s="83" t="s">
        <v>68</v>
      </c>
      <c r="E95" s="85" t="n">
        <v>0.669</v>
      </c>
      <c r="F95" s="80" t="n">
        <f aca="false">F78-Q78</f>
        <v>520</v>
      </c>
      <c r="G95" s="80" t="n">
        <f aca="false">G78-R78</f>
        <v>211</v>
      </c>
      <c r="H95" s="80" t="n">
        <f aca="false">H78-S78</f>
        <v>-78</v>
      </c>
      <c r="I95" s="80" t="n">
        <f aca="false">I78-T78</f>
        <v>187</v>
      </c>
      <c r="J95" s="80" t="n">
        <f aca="false">J78-U78</f>
        <v>84</v>
      </c>
      <c r="K95" s="80" t="n">
        <f aca="false">K78-V78</f>
        <v>177</v>
      </c>
      <c r="L95" s="80" t="n">
        <f aca="false">L78-W78</f>
        <v>115</v>
      </c>
      <c r="M95" s="80" t="n">
        <f aca="false">M78-X78</f>
        <v>-52</v>
      </c>
      <c r="N95" s="80" t="n">
        <f aca="false">N78-Y78</f>
        <v>221</v>
      </c>
      <c r="O95" s="80" t="n">
        <f aca="false">SUM(F95:N95)</f>
        <v>1385</v>
      </c>
    </row>
    <row r="96" customFormat="false" ht="13.8" hidden="false" customHeight="false" outlineLevel="0" collapsed="false">
      <c r="B96" s="66" t="n">
        <v>4056941</v>
      </c>
      <c r="C96" s="82" t="n">
        <f aca="false">1000*O96/B96</f>
        <v>0.997549631606671</v>
      </c>
      <c r="D96" s="86" t="s">
        <v>76</v>
      </c>
      <c r="E96" s="85" t="n">
        <v>0.588</v>
      </c>
      <c r="F96" s="80" t="n">
        <f aca="false">F79-Q79</f>
        <v>3047</v>
      </c>
      <c r="G96" s="80" t="n">
        <f aca="false">G79-R79</f>
        <v>510</v>
      </c>
      <c r="H96" s="80" t="n">
        <f aca="false">H79-S79</f>
        <v>4</v>
      </c>
      <c r="I96" s="80" t="n">
        <f aca="false">I79-T79</f>
        <v>302</v>
      </c>
      <c r="J96" s="80" t="n">
        <f aca="false">J79-U79</f>
        <v>598</v>
      </c>
      <c r="K96" s="80" t="n">
        <f aca="false">K79-V79</f>
        <v>178</v>
      </c>
      <c r="L96" s="80" t="n">
        <f aca="false">L79-W79</f>
        <v>-263</v>
      </c>
      <c r="M96" s="80" t="n">
        <f aca="false">M79-X79</f>
        <v>-135</v>
      </c>
      <c r="N96" s="80" t="n">
        <f aca="false">N79-Y79</f>
        <v>-194</v>
      </c>
      <c r="O96" s="80" t="n">
        <f aca="false">SUM(F96:N96)</f>
        <v>4047</v>
      </c>
    </row>
    <row r="97" customFormat="false" ht="13.8" hidden="false" customHeight="false" outlineLevel="0" collapsed="false">
      <c r="B97" s="66" t="n">
        <v>2180684</v>
      </c>
      <c r="C97" s="82" t="n">
        <f aca="false">1000*O97/B97</f>
        <v>1.2684093614664</v>
      </c>
      <c r="D97" s="86" t="s">
        <v>77</v>
      </c>
      <c r="E97" s="85" t="n">
        <v>0.645</v>
      </c>
      <c r="F97" s="80" t="n">
        <f aca="false">F80-Q80</f>
        <v>1393</v>
      </c>
      <c r="G97" s="80" t="n">
        <f aca="false">G80-R80</f>
        <v>373</v>
      </c>
      <c r="H97" s="80" t="n">
        <f aca="false">H80-S80</f>
        <v>128</v>
      </c>
      <c r="I97" s="80" t="n">
        <f aca="false">I80-T80</f>
        <v>407</v>
      </c>
      <c r="J97" s="80" t="n">
        <f aca="false">J80-U80</f>
        <v>286</v>
      </c>
      <c r="K97" s="80" t="n">
        <f aca="false">K80-V80</f>
        <v>177</v>
      </c>
      <c r="L97" s="80" t="n">
        <f aca="false">L80-W80</f>
        <v>77</v>
      </c>
      <c r="M97" s="80" t="n">
        <f aca="false">M80-X80</f>
        <v>-97</v>
      </c>
      <c r="N97" s="80" t="n">
        <f aca="false">N80-Y80</f>
        <v>22</v>
      </c>
      <c r="O97" s="80" t="n">
        <f aca="false">SUM(F97:N97)</f>
        <v>2766</v>
      </c>
    </row>
    <row r="98" customFormat="false" ht="13.8" hidden="false" customHeight="false" outlineLevel="0" collapsed="false">
      <c r="B98" s="66" t="n">
        <v>2120237</v>
      </c>
      <c r="C98" s="82" t="n">
        <f aca="false">1000*O98/B98</f>
        <v>1.47530676995072</v>
      </c>
      <c r="D98" s="86" t="s">
        <v>80</v>
      </c>
      <c r="E98" s="85" t="n">
        <v>0.619</v>
      </c>
      <c r="F98" s="80" t="n">
        <f aca="false">F81-Q81</f>
        <v>1348</v>
      </c>
      <c r="G98" s="80" t="n">
        <f aca="false">G81-R81</f>
        <v>411</v>
      </c>
      <c r="H98" s="80" t="n">
        <f aca="false">H81-S81</f>
        <v>222</v>
      </c>
      <c r="I98" s="80" t="n">
        <f aca="false">I81-T81</f>
        <v>374</v>
      </c>
      <c r="J98" s="80" t="n">
        <f aca="false">J81-U81</f>
        <v>427</v>
      </c>
      <c r="K98" s="80" t="n">
        <f aca="false">K81-V81</f>
        <v>140</v>
      </c>
      <c r="L98" s="80" t="n">
        <f aca="false">L81-W81</f>
        <v>14</v>
      </c>
      <c r="M98" s="80" t="n">
        <f aca="false">M81-X81</f>
        <v>98</v>
      </c>
      <c r="N98" s="80" t="n">
        <f aca="false">N81-Y81</f>
        <v>94</v>
      </c>
      <c r="O98" s="80" t="n">
        <f aca="false">SUM(F98:N98)</f>
        <v>3128</v>
      </c>
    </row>
    <row r="99" customFormat="false" ht="13.8" hidden="false" customHeight="false" outlineLevel="0" collapsed="false">
      <c r="B99" s="66"/>
      <c r="C99" s="87" t="s">
        <v>103</v>
      </c>
      <c r="D99" s="88" t="s">
        <v>92</v>
      </c>
      <c r="E99" s="89"/>
      <c r="F99" s="71"/>
      <c r="G99" s="71"/>
      <c r="H99" s="71"/>
      <c r="I99" s="71"/>
      <c r="J99" s="71"/>
      <c r="K99" s="71"/>
      <c r="L99" s="71"/>
      <c r="M99" s="71"/>
      <c r="N99" s="71"/>
      <c r="O99" s="71"/>
    </row>
    <row r="100" customFormat="false" ht="13.8" hidden="false" customHeight="false" outlineLevel="0" collapsed="false">
      <c r="B100" s="66" t="n">
        <v>2910875</v>
      </c>
      <c r="C100" s="67" t="n">
        <f aca="false">1000*O100/B100</f>
        <v>0.354189032507408</v>
      </c>
      <c r="D100" s="76" t="s">
        <v>79</v>
      </c>
      <c r="E100" s="69" t="n">
        <v>0.737</v>
      </c>
      <c r="F100" s="71" t="n">
        <f aca="false">F66-AE66</f>
        <v>467</v>
      </c>
      <c r="G100" s="71" t="n">
        <f aca="false">G66-AF66</f>
        <v>87</v>
      </c>
      <c r="H100" s="71" t="n">
        <f aca="false">H66-AG66</f>
        <v>-119</v>
      </c>
      <c r="I100" s="71" t="n">
        <f aca="false">I66-AH66</f>
        <v>79</v>
      </c>
      <c r="J100" s="71" t="n">
        <f aca="false">J66-AI66</f>
        <v>181</v>
      </c>
      <c r="K100" s="71" t="n">
        <f aca="false">K66-AJ66</f>
        <v>126</v>
      </c>
      <c r="L100" s="71" t="n">
        <f aca="false">L66-AK66</f>
        <v>13</v>
      </c>
      <c r="M100" s="71" t="n">
        <f aca="false">M66-AL66</f>
        <v>49</v>
      </c>
      <c r="N100" s="71" t="n">
        <f aca="false">N66-AM66</f>
        <v>148</v>
      </c>
      <c r="O100" s="71" t="n">
        <f aca="false">SUM(F100:N100)</f>
        <v>1031</v>
      </c>
    </row>
    <row r="101" customFormat="false" ht="13.8" hidden="false" customHeight="false" outlineLevel="0" collapsed="false">
      <c r="B101" s="66" t="n">
        <v>1852478</v>
      </c>
      <c r="C101" s="67" t="n">
        <f aca="false">1000*O101/B101</f>
        <v>0.423756719378044</v>
      </c>
      <c r="D101" s="76" t="s">
        <v>65</v>
      </c>
      <c r="E101" s="73" t="n">
        <v>0.739</v>
      </c>
      <c r="F101" s="71" t="n">
        <f aca="false">F67-AE67</f>
        <v>336</v>
      </c>
      <c r="G101" s="71" t="n">
        <f aca="false">G67-AF67</f>
        <v>55</v>
      </c>
      <c r="H101" s="71" t="n">
        <f aca="false">H67-AG67</f>
        <v>-87</v>
      </c>
      <c r="I101" s="71" t="n">
        <f aca="false">I67-AH67</f>
        <v>-7</v>
      </c>
      <c r="J101" s="71" t="n">
        <f aca="false">J67-AI67</f>
        <v>-18</v>
      </c>
      <c r="K101" s="71" t="n">
        <f aca="false">K67-AJ67</f>
        <v>190</v>
      </c>
      <c r="L101" s="71" t="n">
        <f aca="false">L67-AK67</f>
        <v>61</v>
      </c>
      <c r="M101" s="71" t="n">
        <f aca="false">M67-AL67</f>
        <v>87</v>
      </c>
      <c r="N101" s="71" t="n">
        <f aca="false">N67-AM67</f>
        <v>168</v>
      </c>
      <c r="O101" s="71" t="n">
        <f aca="false">SUM(F101:N101)</f>
        <v>785</v>
      </c>
    </row>
    <row r="102" customFormat="false" ht="13.8" hidden="false" customHeight="false" outlineLevel="0" collapsed="false">
      <c r="B102" s="66" t="n">
        <v>8003421</v>
      </c>
      <c r="C102" s="67" t="n">
        <f aca="false">1000*O102/B102</f>
        <v>0.342103707901908</v>
      </c>
      <c r="D102" s="26" t="s">
        <v>70</v>
      </c>
      <c r="E102" s="73" t="n">
        <v>0.717</v>
      </c>
      <c r="F102" s="71" t="n">
        <f aca="false">F68-AE68</f>
        <v>1058</v>
      </c>
      <c r="G102" s="71" t="n">
        <f aca="false">G68-AF68</f>
        <v>289</v>
      </c>
      <c r="H102" s="71" t="n">
        <f aca="false">H68-AG68</f>
        <v>-515</v>
      </c>
      <c r="I102" s="71" t="n">
        <f aca="false">I68-AH68</f>
        <v>-26</v>
      </c>
      <c r="J102" s="71" t="n">
        <f aca="false">J68-AI68</f>
        <v>301</v>
      </c>
      <c r="K102" s="71" t="n">
        <f aca="false">K68-AJ68</f>
        <v>483</v>
      </c>
      <c r="L102" s="71" t="n">
        <f aca="false">L68-AK68</f>
        <v>75</v>
      </c>
      <c r="M102" s="71" t="n">
        <f aca="false">M68-AL68</f>
        <v>341</v>
      </c>
      <c r="N102" s="71" t="n">
        <f aca="false">N68-AM68</f>
        <v>732</v>
      </c>
      <c r="O102" s="71" t="n">
        <f aca="false">SUM(F102:N102)</f>
        <v>2738</v>
      </c>
    </row>
    <row r="103" customFormat="false" ht="13.8" hidden="false" customHeight="false" outlineLevel="0" collapsed="false">
      <c r="B103" s="74" t="n">
        <v>680130</v>
      </c>
      <c r="C103" s="67" t="n">
        <f aca="false">1000*O103/B103</f>
        <v>0.280828665108141</v>
      </c>
      <c r="D103" s="26" t="s">
        <v>63</v>
      </c>
      <c r="E103" s="73" t="n">
        <v>0.809</v>
      </c>
      <c r="F103" s="71" t="n">
        <f aca="false">F69-AE69</f>
        <v>31</v>
      </c>
      <c r="G103" s="71" t="n">
        <f aca="false">G69-AF69</f>
        <v>-2</v>
      </c>
      <c r="H103" s="71" t="n">
        <f aca="false">H69-AG69</f>
        <v>-6</v>
      </c>
      <c r="I103" s="71" t="n">
        <f aca="false">I69-AH69</f>
        <v>63</v>
      </c>
      <c r="J103" s="71" t="n">
        <f aca="false">J69-AI69</f>
        <v>-9</v>
      </c>
      <c r="K103" s="71" t="n">
        <f aca="false">K69-AJ69</f>
        <v>38</v>
      </c>
      <c r="L103" s="71" t="n">
        <f aca="false">L69-AK69</f>
        <v>-24</v>
      </c>
      <c r="M103" s="71" t="n">
        <f aca="false">M69-AL69</f>
        <v>62</v>
      </c>
      <c r="N103" s="71" t="n">
        <f aca="false">N69-AM69</f>
        <v>38</v>
      </c>
      <c r="O103" s="71" t="n">
        <f aca="false">SUM(F103:N103)</f>
        <v>191</v>
      </c>
    </row>
    <row r="104" customFormat="false" ht="13.8" hidden="false" customHeight="false" outlineLevel="0" collapsed="false">
      <c r="B104" s="66" t="n">
        <v>17925570</v>
      </c>
      <c r="C104" s="67" t="n">
        <f aca="false">1000*O104/B104</f>
        <v>0.317367871705056</v>
      </c>
      <c r="D104" s="26" t="s">
        <v>72</v>
      </c>
      <c r="E104" s="73" t="n">
        <v>0.737</v>
      </c>
      <c r="F104" s="71" t="n">
        <f aca="false">F70-AE70</f>
        <v>3031</v>
      </c>
      <c r="G104" s="71" t="n">
        <f aca="false">G70-AF70</f>
        <v>-326</v>
      </c>
      <c r="H104" s="71" t="n">
        <f aca="false">H70-AG70</f>
        <v>-1361</v>
      </c>
      <c r="I104" s="71" t="n">
        <f aca="false">I70-AH70</f>
        <v>616</v>
      </c>
      <c r="J104" s="71" t="n">
        <f aca="false">J70-AI70</f>
        <v>1279</v>
      </c>
      <c r="K104" s="71" t="n">
        <f aca="false">K70-AJ70</f>
        <v>620</v>
      </c>
      <c r="L104" s="71" t="n">
        <f aca="false">L70-AK70</f>
        <v>-606</v>
      </c>
      <c r="M104" s="71" t="n">
        <f aca="false">M70-AL70</f>
        <v>578</v>
      </c>
      <c r="N104" s="71" t="n">
        <f aca="false">N70-AM70</f>
        <v>1858</v>
      </c>
      <c r="O104" s="71" t="n">
        <f aca="false">SUM(F104:N104)</f>
        <v>5689</v>
      </c>
    </row>
    <row r="105" customFormat="false" ht="13.8" hidden="false" customHeight="false" outlineLevel="0" collapsed="false">
      <c r="B105" s="75" t="n">
        <v>6293154</v>
      </c>
      <c r="C105" s="67" t="n">
        <f aca="false">1000*O105/B105</f>
        <v>0.470829094600259</v>
      </c>
      <c r="D105" s="26" t="s">
        <v>67</v>
      </c>
      <c r="E105" s="73" t="n">
        <v>0.69</v>
      </c>
      <c r="F105" s="71" t="n">
        <f aca="false">F71-AE71</f>
        <v>1751</v>
      </c>
      <c r="G105" s="71" t="n">
        <f aca="false">G71-AF71</f>
        <v>139</v>
      </c>
      <c r="H105" s="71" t="n">
        <f aca="false">H71-AG71</f>
        <v>-305</v>
      </c>
      <c r="I105" s="71" t="n">
        <f aca="false">I71-AH71</f>
        <v>298</v>
      </c>
      <c r="J105" s="71" t="n">
        <f aca="false">J71-AI71</f>
        <v>360</v>
      </c>
      <c r="K105" s="71" t="n">
        <f aca="false">K71-AJ71</f>
        <v>219</v>
      </c>
      <c r="L105" s="71" t="n">
        <f aca="false">L71-AK71</f>
        <v>45</v>
      </c>
      <c r="M105" s="71" t="n">
        <f aca="false">M71-AL71</f>
        <v>75</v>
      </c>
      <c r="N105" s="71" t="n">
        <f aca="false">N71-AM71</f>
        <v>381</v>
      </c>
      <c r="O105" s="71" t="n">
        <f aca="false">SUM(F105:N105)</f>
        <v>2963</v>
      </c>
    </row>
    <row r="106" customFormat="false" ht="13.8" hidden="false" customHeight="false" outlineLevel="0" collapsed="false">
      <c r="B106" s="66" t="n">
        <v>4098391</v>
      </c>
      <c r="C106" s="67" t="n">
        <f aca="false">1000*O106/B106</f>
        <v>0.252294132014247</v>
      </c>
      <c r="D106" s="26" t="s">
        <v>74</v>
      </c>
      <c r="E106" s="73" t="n">
        <v>0.708</v>
      </c>
      <c r="F106" s="71" t="n">
        <f aca="false">F72-AE72</f>
        <v>857</v>
      </c>
      <c r="G106" s="71" t="n">
        <f aca="false">G72-AF72</f>
        <v>-324</v>
      </c>
      <c r="H106" s="71" t="n">
        <f aca="false">H72-AG72</f>
        <v>-557</v>
      </c>
      <c r="I106" s="71" t="n">
        <f aca="false">I72-AH72</f>
        <v>88</v>
      </c>
      <c r="J106" s="71" t="n">
        <f aca="false">J72-AI72</f>
        <v>253</v>
      </c>
      <c r="K106" s="71" t="n">
        <f aca="false">K72-AJ72</f>
        <v>71</v>
      </c>
      <c r="L106" s="71" t="n">
        <f aca="false">L72-AK72</f>
        <v>115</v>
      </c>
      <c r="M106" s="71" t="n">
        <f aca="false">M72-AL72</f>
        <v>265</v>
      </c>
      <c r="N106" s="71" t="n">
        <f aca="false">N72-AM72</f>
        <v>266</v>
      </c>
      <c r="O106" s="71" t="n">
        <f aca="false">SUM(F106:N106)</f>
        <v>1034</v>
      </c>
    </row>
    <row r="107" customFormat="false" ht="13.8" hidden="false" customHeight="false" outlineLevel="0" collapsed="false">
      <c r="B107" s="66" t="n">
        <v>11103043</v>
      </c>
      <c r="C107" s="67" t="n">
        <f aca="false">1000*O107/B107</f>
        <v>0.142933788511852</v>
      </c>
      <c r="D107" s="26" t="s">
        <v>57</v>
      </c>
      <c r="E107" s="73" t="n">
        <v>0.664</v>
      </c>
      <c r="F107" s="71" t="n">
        <f aca="false">F73-AE73</f>
        <v>1646</v>
      </c>
      <c r="G107" s="71" t="n">
        <f aca="false">G73-AF73</f>
        <v>-691</v>
      </c>
      <c r="H107" s="71" t="n">
        <f aca="false">H73-AG73</f>
        <v>-1162</v>
      </c>
      <c r="I107" s="71" t="n">
        <f aca="false">I73-AH73</f>
        <v>452</v>
      </c>
      <c r="J107" s="71" t="n">
        <f aca="false">J73-AI73</f>
        <v>374</v>
      </c>
      <c r="K107" s="71" t="n">
        <f aca="false">K73-AJ73</f>
        <v>322</v>
      </c>
      <c r="L107" s="71" t="n">
        <f aca="false">L73-AK73</f>
        <v>-231</v>
      </c>
      <c r="M107" s="71" t="n">
        <f aca="false">M73-AL73</f>
        <v>182</v>
      </c>
      <c r="N107" s="71" t="n">
        <f aca="false">N73-AM73</f>
        <v>695</v>
      </c>
      <c r="O107" s="71" t="n">
        <f aca="false">SUM(F107:N107)</f>
        <v>1587</v>
      </c>
    </row>
    <row r="108" customFormat="false" ht="13.8" hidden="false" customHeight="false" outlineLevel="0" collapsed="false">
      <c r="B108" s="66" t="n">
        <v>13140183</v>
      </c>
      <c r="C108" s="67" t="n">
        <f aca="false">1000*O108/B108</f>
        <v>0.381882048370255</v>
      </c>
      <c r="D108" s="76" t="s">
        <v>59</v>
      </c>
      <c r="E108" s="73" t="n">
        <v>0.662</v>
      </c>
      <c r="F108" s="71" t="n">
        <f aca="false">F74-AE74</f>
        <v>3079</v>
      </c>
      <c r="G108" s="71" t="n">
        <f aca="false">G74-AF74</f>
        <v>-193</v>
      </c>
      <c r="H108" s="71" t="n">
        <f aca="false">H74-AG74</f>
        <v>-775</v>
      </c>
      <c r="I108" s="71" t="n">
        <f aca="false">I74-AH74</f>
        <v>629</v>
      </c>
      <c r="J108" s="71" t="n">
        <f aca="false">J74-AI74</f>
        <v>665</v>
      </c>
      <c r="K108" s="71" t="n">
        <f aca="false">K74-AJ74</f>
        <v>345</v>
      </c>
      <c r="L108" s="71" t="n">
        <f aca="false">L74-AK74</f>
        <v>-126</v>
      </c>
      <c r="M108" s="71" t="n">
        <f aca="false">M74-AL74</f>
        <v>442</v>
      </c>
      <c r="N108" s="71" t="n">
        <f aca="false">N74-AM74</f>
        <v>952</v>
      </c>
      <c r="O108" s="71" t="n">
        <f aca="false">SUM(F108:N108)</f>
        <v>5018</v>
      </c>
    </row>
    <row r="109" customFormat="false" ht="13.8" hidden="false" customHeight="false" outlineLevel="0" collapsed="false">
      <c r="B109" s="75" t="n">
        <v>983991</v>
      </c>
      <c r="C109" s="67" t="n">
        <f aca="false">1000*O109/B109</f>
        <v>0.0813015566199284</v>
      </c>
      <c r="D109" s="76" t="s">
        <v>75</v>
      </c>
      <c r="E109" s="73" t="n">
        <v>0.756</v>
      </c>
      <c r="F109" s="71" t="n">
        <f aca="false">F75-AE75</f>
        <v>204</v>
      </c>
      <c r="G109" s="71" t="n">
        <f aca="false">G75-AF75</f>
        <v>141</v>
      </c>
      <c r="H109" s="71" t="n">
        <f aca="false">H75-AG75</f>
        <v>-183</v>
      </c>
      <c r="I109" s="71" t="n">
        <f aca="false">I75-AH75</f>
        <v>-59</v>
      </c>
      <c r="J109" s="71" t="n">
        <f aca="false">J75-AI75</f>
        <v>-89</v>
      </c>
      <c r="K109" s="71" t="n">
        <f aca="false">K75-AJ75</f>
        <v>11</v>
      </c>
      <c r="L109" s="71" t="n">
        <f aca="false">L75-AK75</f>
        <v>-52</v>
      </c>
      <c r="M109" s="71" t="n">
        <f aca="false">M75-AL75</f>
        <v>57</v>
      </c>
      <c r="N109" s="71" t="n">
        <f aca="false">N75-AM75</f>
        <v>50</v>
      </c>
      <c r="O109" s="71" t="n">
        <f aca="false">SUM(F109:N109)</f>
        <v>80</v>
      </c>
    </row>
    <row r="110" customFormat="false" ht="13.8" hidden="false" customHeight="false" outlineLevel="0" collapsed="false">
      <c r="B110" s="66" t="n">
        <v>3664088</v>
      </c>
      <c r="C110" s="67" t="n">
        <f aca="false">1000*O110/B110</f>
        <v>0.398189126462028</v>
      </c>
      <c r="D110" s="76" t="s">
        <v>60</v>
      </c>
      <c r="E110" s="73" t="n">
        <v>0.69</v>
      </c>
      <c r="F110" s="71" t="n">
        <f aca="false">F76-AE76</f>
        <v>1048</v>
      </c>
      <c r="G110" s="71" t="n">
        <f aca="false">G76-AF76</f>
        <v>-70</v>
      </c>
      <c r="H110" s="71" t="n">
        <f aca="false">H76-AG76</f>
        <v>-72</v>
      </c>
      <c r="I110" s="71" t="n">
        <f aca="false">I76-AH76</f>
        <v>198</v>
      </c>
      <c r="J110" s="71" t="n">
        <f aca="false">J76-AI76</f>
        <v>45</v>
      </c>
      <c r="K110" s="71" t="n">
        <f aca="false">K76-AJ76</f>
        <v>108</v>
      </c>
      <c r="L110" s="71" t="n">
        <f aca="false">L76-AK76</f>
        <v>109</v>
      </c>
      <c r="M110" s="71" t="n">
        <f aca="false">M76-AL76</f>
        <v>-64</v>
      </c>
      <c r="N110" s="71" t="n">
        <f aca="false">N76-AM76</f>
        <v>157</v>
      </c>
      <c r="O110" s="71" t="n">
        <f aca="false">SUM(F110:N110)</f>
        <v>1459</v>
      </c>
    </row>
    <row r="111" customFormat="false" ht="13.8" hidden="false" customHeight="false" outlineLevel="0" collapsed="false">
      <c r="B111" s="66" t="n">
        <v>2531071</v>
      </c>
      <c r="C111" s="67" t="n">
        <f aca="false">1000*O111/B111</f>
        <v>1.33263744873218</v>
      </c>
      <c r="D111" s="76" t="s">
        <v>61</v>
      </c>
      <c r="E111" s="73" t="n">
        <v>0.627</v>
      </c>
      <c r="F111" s="71" t="n">
        <f aca="false">F77-AE77</f>
        <v>1468</v>
      </c>
      <c r="G111" s="71" t="n">
        <f aca="false">G77-AF77</f>
        <v>301</v>
      </c>
      <c r="H111" s="71" t="n">
        <f aca="false">H77-AG77</f>
        <v>11</v>
      </c>
      <c r="I111" s="71" t="n">
        <f aca="false">I77-AH77</f>
        <v>325</v>
      </c>
      <c r="J111" s="71" t="n">
        <f aca="false">J77-AI77</f>
        <v>404</v>
      </c>
      <c r="K111" s="71" t="n">
        <f aca="false">K77-AJ77</f>
        <v>191</v>
      </c>
      <c r="L111" s="71" t="n">
        <f aca="false">L77-AK77</f>
        <v>175</v>
      </c>
      <c r="M111" s="71" t="n">
        <f aca="false">M77-AL77</f>
        <v>229</v>
      </c>
      <c r="N111" s="71" t="n">
        <f aca="false">N77-AM77</f>
        <v>269</v>
      </c>
      <c r="O111" s="71" t="n">
        <f aca="false">SUM(F111:N111)</f>
        <v>3373</v>
      </c>
    </row>
    <row r="112" customFormat="false" ht="13.8" hidden="false" customHeight="false" outlineLevel="0" collapsed="false">
      <c r="B112" s="66" t="n">
        <v>1610774</v>
      </c>
      <c r="C112" s="67" t="n">
        <f aca="false">1000*O112/B112</f>
        <v>0.788440836517103</v>
      </c>
      <c r="D112" s="76" t="s">
        <v>68</v>
      </c>
      <c r="E112" s="73" t="n">
        <v>0.669</v>
      </c>
      <c r="F112" s="71" t="n">
        <f aca="false">F78-AE78</f>
        <v>413</v>
      </c>
      <c r="G112" s="71" t="n">
        <f aca="false">G78-AF78</f>
        <v>187</v>
      </c>
      <c r="H112" s="71" t="n">
        <f aca="false">H78-AG78</f>
        <v>-36</v>
      </c>
      <c r="I112" s="71" t="n">
        <f aca="false">I78-AH78</f>
        <v>147</v>
      </c>
      <c r="J112" s="71" t="n">
        <f aca="false">J78-AI78</f>
        <v>65</v>
      </c>
      <c r="K112" s="71" t="n">
        <f aca="false">K78-AJ78</f>
        <v>159</v>
      </c>
      <c r="L112" s="71" t="n">
        <f aca="false">L78-AK78</f>
        <v>115</v>
      </c>
      <c r="M112" s="71" t="n">
        <f aca="false">M78-AL78</f>
        <v>15</v>
      </c>
      <c r="N112" s="71" t="n">
        <f aca="false">N78-AM78</f>
        <v>205</v>
      </c>
      <c r="O112" s="71" t="n">
        <f aca="false">SUM(F112:N112)</f>
        <v>1270</v>
      </c>
    </row>
    <row r="113" customFormat="false" ht="13.8" hidden="false" customHeight="false" outlineLevel="0" collapsed="false">
      <c r="B113" s="66" t="n">
        <v>4056941</v>
      </c>
      <c r="C113" s="67" t="n">
        <f aca="false">1000*O113/B113</f>
        <v>1.06755311452644</v>
      </c>
      <c r="D113" s="76" t="s">
        <v>76</v>
      </c>
      <c r="E113" s="73" t="n">
        <v>0.588</v>
      </c>
      <c r="F113" s="71" t="n">
        <f aca="false">F79-AE79</f>
        <v>3211</v>
      </c>
      <c r="G113" s="71" t="n">
        <f aca="false">G79-AF79</f>
        <v>585</v>
      </c>
      <c r="H113" s="71" t="n">
        <f aca="false">H79-AG79</f>
        <v>-4</v>
      </c>
      <c r="I113" s="71" t="n">
        <f aca="false">I79-AH79</f>
        <v>523</v>
      </c>
      <c r="J113" s="71" t="n">
        <f aca="false">J79-AI79</f>
        <v>551</v>
      </c>
      <c r="K113" s="71" t="n">
        <f aca="false">K79-AJ79</f>
        <v>-100</v>
      </c>
      <c r="L113" s="71" t="n">
        <f aca="false">L79-AK79</f>
        <v>-321</v>
      </c>
      <c r="M113" s="71" t="n">
        <f aca="false">M79-AL79</f>
        <v>-157</v>
      </c>
      <c r="N113" s="71" t="n">
        <f aca="false">N79-AM79</f>
        <v>43</v>
      </c>
      <c r="O113" s="71" t="n">
        <f aca="false">SUM(F113:N113)</f>
        <v>4331</v>
      </c>
    </row>
    <row r="114" customFormat="false" ht="13.8" hidden="false" customHeight="false" outlineLevel="0" collapsed="false">
      <c r="B114" s="66" t="n">
        <v>2180684</v>
      </c>
      <c r="C114" s="67" t="n">
        <f aca="false">1000*O114/B114</f>
        <v>1.41469373829496</v>
      </c>
      <c r="D114" s="76" t="s">
        <v>77</v>
      </c>
      <c r="E114" s="73" t="n">
        <v>0.645</v>
      </c>
      <c r="F114" s="71" t="n">
        <f aca="false">F80-AE80</f>
        <v>1482</v>
      </c>
      <c r="G114" s="71" t="n">
        <f aca="false">G80-AF80</f>
        <v>425</v>
      </c>
      <c r="H114" s="71" t="n">
        <f aca="false">H80-AG80</f>
        <v>11</v>
      </c>
      <c r="I114" s="71" t="n">
        <f aca="false">I80-AH80</f>
        <v>399</v>
      </c>
      <c r="J114" s="71" t="n">
        <f aca="false">J80-AI80</f>
        <v>316</v>
      </c>
      <c r="K114" s="71" t="n">
        <f aca="false">K80-AJ80</f>
        <v>115</v>
      </c>
      <c r="L114" s="71" t="n">
        <f aca="false">L80-AK80</f>
        <v>61</v>
      </c>
      <c r="M114" s="71" t="n">
        <f aca="false">M80-AL80</f>
        <v>117</v>
      </c>
      <c r="N114" s="71" t="n">
        <f aca="false">N80-AM80</f>
        <v>159</v>
      </c>
      <c r="O114" s="71" t="n">
        <f aca="false">SUM(F114:N114)</f>
        <v>3085</v>
      </c>
    </row>
    <row r="115" customFormat="false" ht="13.8" hidden="false" customHeight="false" outlineLevel="0" collapsed="false">
      <c r="B115" s="66" t="n">
        <v>2120237</v>
      </c>
      <c r="C115" s="67" t="n">
        <f aca="false">1000*O115/B115</f>
        <v>1.31824885614203</v>
      </c>
      <c r="D115" s="76" t="s">
        <v>80</v>
      </c>
      <c r="E115" s="73" t="n">
        <v>0.619</v>
      </c>
      <c r="F115" s="71" t="n">
        <f aca="false">F81-AE81</f>
        <v>1320</v>
      </c>
      <c r="G115" s="71" t="n">
        <f aca="false">G81-AF81</f>
        <v>406</v>
      </c>
      <c r="H115" s="71" t="n">
        <f aca="false">H81-AG81</f>
        <v>114</v>
      </c>
      <c r="I115" s="71" t="n">
        <f aca="false">I81-AH81</f>
        <v>426</v>
      </c>
      <c r="J115" s="71" t="n">
        <f aca="false">J81-AI81</f>
        <v>318</v>
      </c>
      <c r="K115" s="71" t="n">
        <f aca="false">K81-AJ81</f>
        <v>115</v>
      </c>
      <c r="L115" s="71" t="n">
        <f aca="false">L81-AK81</f>
        <v>-75</v>
      </c>
      <c r="M115" s="71" t="n">
        <f aca="false">M81-AL81</f>
        <v>86</v>
      </c>
      <c r="N115" s="71" t="n">
        <f aca="false">N81-AM81</f>
        <v>85</v>
      </c>
      <c r="O115" s="71" t="n">
        <f aca="false">SUM(F115:N115)</f>
        <v>2795</v>
      </c>
    </row>
    <row r="116" customFormat="false" ht="13.8" hidden="false" customHeight="false" outlineLevel="0" collapsed="false">
      <c r="B116" s="66"/>
      <c r="C116" s="67"/>
      <c r="D116" s="76"/>
      <c r="E116" s="73"/>
      <c r="F116" s="71"/>
      <c r="G116" s="71"/>
      <c r="H116" s="71"/>
      <c r="I116" s="71"/>
      <c r="J116" s="71"/>
      <c r="K116" s="71"/>
      <c r="L116" s="71"/>
      <c r="M116" s="71"/>
      <c r="N116" s="71"/>
      <c r="O116" s="71"/>
    </row>
    <row r="117" customFormat="false" ht="13.8" hidden="false" customHeight="false" outlineLevel="0" collapsed="false">
      <c r="D117" s="10" t="s">
        <v>105</v>
      </c>
      <c r="Q117" s="10" t="s">
        <v>106</v>
      </c>
      <c r="AA117" s="13"/>
      <c r="AB117" s="13"/>
      <c r="AC117" s="13"/>
      <c r="AD117" s="13"/>
      <c r="AE117" s="14" t="s">
        <v>3</v>
      </c>
    </row>
    <row r="118" customFormat="false" ht="13.8" hidden="false" customHeight="false" outlineLevel="0" collapsed="false">
      <c r="E118" s="90" t="s">
        <v>95</v>
      </c>
      <c r="F118" s="17" t="s">
        <v>14</v>
      </c>
      <c r="G118" s="17" t="s">
        <v>15</v>
      </c>
      <c r="H118" s="17" t="s">
        <v>16</v>
      </c>
      <c r="I118" s="17" t="s">
        <v>17</v>
      </c>
      <c r="J118" s="17" t="s">
        <v>18</v>
      </c>
      <c r="K118" s="17" t="s">
        <v>19</v>
      </c>
      <c r="L118" s="17" t="s">
        <v>20</v>
      </c>
      <c r="M118" s="17" t="s">
        <v>21</v>
      </c>
      <c r="N118" s="17"/>
      <c r="O118" s="91" t="s">
        <v>101</v>
      </c>
      <c r="R118" s="90" t="s">
        <v>95</v>
      </c>
      <c r="S118" s="17" t="s">
        <v>14</v>
      </c>
      <c r="T118" s="17" t="s">
        <v>15</v>
      </c>
      <c r="U118" s="17" t="s">
        <v>16</v>
      </c>
      <c r="V118" s="17" t="s">
        <v>17</v>
      </c>
      <c r="W118" s="17" t="s">
        <v>18</v>
      </c>
      <c r="X118" s="17" t="s">
        <v>19</v>
      </c>
      <c r="Y118" s="17" t="s">
        <v>20</v>
      </c>
      <c r="Z118" s="17" t="s">
        <v>21</v>
      </c>
      <c r="AA118" s="17" t="s">
        <v>22</v>
      </c>
      <c r="AB118" s="17" t="s">
        <v>23</v>
      </c>
      <c r="AC118" s="17" t="s">
        <v>24</v>
      </c>
      <c r="AD118" s="18" t="s">
        <v>25</v>
      </c>
      <c r="AE118" s="19" t="s">
        <v>103</v>
      </c>
    </row>
    <row r="119" customFormat="false" ht="13.8" hidden="false" customHeight="false" outlineLevel="0" collapsed="false">
      <c r="D119" s="76" t="s">
        <v>79</v>
      </c>
      <c r="E119" s="92" t="n">
        <v>0.737</v>
      </c>
      <c r="F119" s="65" t="n">
        <f aca="false">F66/AE66-1</f>
        <v>0.149058410469199</v>
      </c>
      <c r="G119" s="65" t="n">
        <f aca="false">G66/AF66-1</f>
        <v>0.0291652698625544</v>
      </c>
      <c r="H119" s="65" t="n">
        <f aca="false">H66/AG66-1</f>
        <v>-0.0371063299033364</v>
      </c>
      <c r="I119" s="65" t="n">
        <f aca="false">I66/AH66-1</f>
        <v>0.0278659611992946</v>
      </c>
      <c r="J119" s="65" t="n">
        <f aca="false">J66/AI66-1</f>
        <v>0.0647816750178956</v>
      </c>
      <c r="K119" s="65" t="n">
        <f aca="false">K66/AJ66-1</f>
        <v>0.0463576158940398</v>
      </c>
      <c r="L119" s="65" t="n">
        <f aca="false">L66/AK66-1</f>
        <v>0.004590395480226</v>
      </c>
      <c r="M119" s="65" t="n">
        <f aca="false">M66/AL66-1</f>
        <v>0.0174625801853172</v>
      </c>
      <c r="N119" s="65" t="n">
        <f aca="false">N66/AM66-1</f>
        <v>0.0559334845049131</v>
      </c>
      <c r="O119" s="93" t="n">
        <f aca="false">O100/O66</f>
        <v>0.0382064109690569</v>
      </c>
      <c r="Q119" s="76" t="s">
        <v>79</v>
      </c>
      <c r="R119" s="92" t="n">
        <v>0.737</v>
      </c>
      <c r="S119" s="65" t="n">
        <f aca="false">Q66/AE66-1</f>
        <v>0.0284072773699329</v>
      </c>
      <c r="T119" s="65" t="n">
        <f aca="false">R66/AF66-1</f>
        <v>-0.0181025812939993</v>
      </c>
      <c r="U119" s="65" t="n">
        <f aca="false">S66/AG66-1</f>
        <v>-0.00467726847521044</v>
      </c>
      <c r="V119" s="65" t="n">
        <f aca="false">T66/AH66-1</f>
        <v>0.017989417989418</v>
      </c>
      <c r="W119" s="65" t="n">
        <f aca="false">U66/AI66-1</f>
        <v>-0.00894774516821761</v>
      </c>
      <c r="X119" s="65" t="n">
        <f aca="false">V66/AJ66-1</f>
        <v>-0.00551876379690952</v>
      </c>
      <c r="Y119" s="65" t="n">
        <f aca="false">W66/AK66-1</f>
        <v>-0.0268361581920904</v>
      </c>
      <c r="Z119" s="65" t="n">
        <f aca="false">X66/AL66-1</f>
        <v>0.0327868852459017</v>
      </c>
      <c r="AA119" s="65" t="n">
        <f aca="false">Y66/AM66-1</f>
        <v>0.0502645502645502</v>
      </c>
      <c r="AB119" s="65" t="n">
        <f aca="false">Z66/AN66-1</f>
        <v>0.0294014700735037</v>
      </c>
      <c r="AC119" s="65" t="n">
        <f aca="false">AA66/AO66-1</f>
        <v>-0.0632530120481928</v>
      </c>
      <c r="AD119" s="65" t="n">
        <f aca="false">AB66/AP66-1</f>
        <v>0.0496678266371402</v>
      </c>
      <c r="AE119" s="65" t="n">
        <f aca="false">AC66/AQ66-1</f>
        <v>0.0066361556064074</v>
      </c>
    </row>
    <row r="120" customFormat="false" ht="13.8" hidden="false" customHeight="false" outlineLevel="0" collapsed="false">
      <c r="D120" s="76" t="s">
        <v>65</v>
      </c>
      <c r="E120" s="79" t="n">
        <v>0.739</v>
      </c>
      <c r="F120" s="65" t="n">
        <f aca="false">F67/AE67-1</f>
        <v>0.210658307210031</v>
      </c>
      <c r="G120" s="65" t="n">
        <f aca="false">G67/AF67-1</f>
        <v>0.0372881355932204</v>
      </c>
      <c r="H120" s="65" t="n">
        <f aca="false">H67/AG67-1</f>
        <v>-0.0545796737766625</v>
      </c>
      <c r="I120" s="65" t="n">
        <f aca="false">I67/AH67-1</f>
        <v>-0.00476190476190475</v>
      </c>
      <c r="J120" s="65" t="n">
        <f aca="false">J67/AI67-1</f>
        <v>-0.0122699386503068</v>
      </c>
      <c r="K120" s="65" t="n">
        <f aca="false">K67/AJ67-1</f>
        <v>0.142322097378277</v>
      </c>
      <c r="L120" s="65" t="n">
        <f aca="false">L67/AK67-1</f>
        <v>0.0443959243085881</v>
      </c>
      <c r="M120" s="65" t="n">
        <f aca="false">M67/AL67-1</f>
        <v>0.0629522431259044</v>
      </c>
      <c r="N120" s="65" t="n">
        <f aca="false">N67/AM67-1</f>
        <v>0.128735632183908</v>
      </c>
      <c r="O120" s="93" t="n">
        <f aca="false">O101/O67</f>
        <v>0.0569583514729357</v>
      </c>
      <c r="Q120" s="76" t="s">
        <v>65</v>
      </c>
      <c r="R120" s="79" t="n">
        <v>0.739</v>
      </c>
      <c r="S120" s="65" t="n">
        <f aca="false">Q67/AE67-1</f>
        <v>-0.0156739811912225</v>
      </c>
      <c r="T120" s="65" t="n">
        <f aca="false">R67/AF67-1</f>
        <v>-0.00542372881355935</v>
      </c>
      <c r="U120" s="65" t="n">
        <f aca="false">S67/AG67-1</f>
        <v>0.00815558343789213</v>
      </c>
      <c r="V120" s="65" t="n">
        <f aca="false">T67/AH67-1</f>
        <v>0.124489795918367</v>
      </c>
      <c r="W120" s="65" t="n">
        <f aca="false">U67/AI67-1</f>
        <v>-0.0102249488752556</v>
      </c>
      <c r="X120" s="65" t="n">
        <f aca="false">V67/AJ67-1</f>
        <v>0.047940074906367</v>
      </c>
      <c r="Y120" s="65" t="n">
        <f aca="false">W67/AK67-1</f>
        <v>0.0152838427947599</v>
      </c>
      <c r="Z120" s="65" t="n">
        <f aca="false">X67/AL67-1</f>
        <v>0.128798842257598</v>
      </c>
      <c r="AA120" s="65" t="n">
        <f aca="false">Y67/AM67-1</f>
        <v>0.0390804597701149</v>
      </c>
      <c r="AB120" s="65" t="n">
        <f aca="false">Z67/AN67-1</f>
        <v>-0.0486666666666666</v>
      </c>
      <c r="AC120" s="65" t="n">
        <f aca="false">AA67/AO67-1</f>
        <v>0.0496936691626957</v>
      </c>
      <c r="AD120" s="65" t="n">
        <f aca="false">AB67/AP67-1</f>
        <v>0.246684350132626</v>
      </c>
      <c r="AE120" s="65" t="n">
        <f aca="false">AC67/AQ67-1</f>
        <v>0.047728053107474</v>
      </c>
    </row>
    <row r="121" customFormat="false" ht="13.8" hidden="false" customHeight="false" outlineLevel="0" collapsed="false">
      <c r="D121" s="26" t="s">
        <v>70</v>
      </c>
      <c r="E121" s="79" t="n">
        <v>0.717</v>
      </c>
      <c r="F121" s="65" t="n">
        <f aca="false">F68/AE68-1</f>
        <v>0.125802615933413</v>
      </c>
      <c r="G121" s="65" t="n">
        <f aca="false">G68/AF68-1</f>
        <v>0.0359990034877928</v>
      </c>
      <c r="H121" s="65" t="n">
        <f aca="false">H68/AG68-1</f>
        <v>-0.0593454713067527</v>
      </c>
      <c r="I121" s="65" t="n">
        <f aca="false">I68/AH68-1</f>
        <v>-0.00327703554323167</v>
      </c>
      <c r="J121" s="65" t="n">
        <f aca="false">J68/AI68-1</f>
        <v>0.0393412625800549</v>
      </c>
      <c r="K121" s="65" t="n">
        <f aca="false">K68/AJ68-1</f>
        <v>0.0657411188240098</v>
      </c>
      <c r="L121" s="65" t="n">
        <f aca="false">L68/AK68-1</f>
        <v>0.00978473581213302</v>
      </c>
      <c r="M121" s="65" t="n">
        <f aca="false">M68/AL68-1</f>
        <v>0.0462372881355932</v>
      </c>
      <c r="N121" s="65" t="n">
        <f aca="false">N68/AM68-1</f>
        <v>0.101666666666667</v>
      </c>
      <c r="O121" s="93" t="n">
        <f aca="false">O102/O68</f>
        <v>0.0374934954673678</v>
      </c>
      <c r="Q121" s="26" t="s">
        <v>70</v>
      </c>
      <c r="R121" s="79" t="n">
        <v>0.717</v>
      </c>
      <c r="S121" s="65" t="n">
        <f aca="false">Q68/AE68-1</f>
        <v>0.0298454221165279</v>
      </c>
      <c r="T121" s="65" t="n">
        <f aca="false">R68/AF68-1</f>
        <v>-0.00523168908819138</v>
      </c>
      <c r="U121" s="65" t="n">
        <f aca="false">S68/AG68-1</f>
        <v>0.0269647384189906</v>
      </c>
      <c r="V121" s="65" t="n">
        <f aca="false">T68/AH68-1</f>
        <v>0.0373077892614067</v>
      </c>
      <c r="W121" s="65" t="n">
        <f aca="false">U68/AI68-1</f>
        <v>0.00535877663050588</v>
      </c>
      <c r="X121" s="65" t="n">
        <f aca="false">V68/AJ68-1</f>
        <v>-0.00734993875051038</v>
      </c>
      <c r="Y121" s="65" t="n">
        <f aca="false">W68/AK68-1</f>
        <v>-0.0490541422048272</v>
      </c>
      <c r="Z121" s="65" t="n">
        <f aca="false">X68/AL68-1</f>
        <v>0.0976271186440678</v>
      </c>
      <c r="AA121" s="65" t="n">
        <f aca="false">Y68/AM68-1</f>
        <v>0.0495833333333333</v>
      </c>
      <c r="AB121" s="65" t="n">
        <f aca="false">Z68/AN68-1</f>
        <v>0.0140355395312903</v>
      </c>
      <c r="AC121" s="65" t="n">
        <f aca="false">AA68/AO68-1</f>
        <v>0.0365168539325842</v>
      </c>
      <c r="AD121" s="65" t="n">
        <f aca="false">AB68/AP68-1</f>
        <v>0.107765830346475</v>
      </c>
      <c r="AE121" s="65" t="n">
        <f aca="false">AC68/AQ68-1</f>
        <v>0.0289000169750466</v>
      </c>
    </row>
    <row r="122" customFormat="false" ht="13.8" hidden="false" customHeight="false" outlineLevel="0" collapsed="false">
      <c r="D122" s="26" t="s">
        <v>63</v>
      </c>
      <c r="E122" s="79" t="n">
        <v>0.809</v>
      </c>
      <c r="F122" s="65" t="n">
        <f aca="false">F69/AE69-1</f>
        <v>0.0454545454545454</v>
      </c>
      <c r="G122" s="65" t="n">
        <f aca="false">G69/AF69-1</f>
        <v>-0.00298062593144566</v>
      </c>
      <c r="H122" s="65" t="n">
        <f aca="false">H69/AG69-1</f>
        <v>-0.00870827285921627</v>
      </c>
      <c r="I122" s="65" t="n">
        <f aca="false">I69/AH69-1</f>
        <v>0.100638977635783</v>
      </c>
      <c r="J122" s="65" t="n">
        <f aca="false">J69/AI69-1</f>
        <v>-0.0141955835962145</v>
      </c>
      <c r="K122" s="65" t="n">
        <f aca="false">K69/AJ69-1</f>
        <v>0.062809917355372</v>
      </c>
      <c r="L122" s="65" t="n">
        <f aca="false">L69/AK69-1</f>
        <v>-0.0370942812982998</v>
      </c>
      <c r="M122" s="65" t="n">
        <f aca="false">M69/AL69-1</f>
        <v>0.106529209621993</v>
      </c>
      <c r="N122" s="65" t="n">
        <f aca="false">N69/AM69-1</f>
        <v>0.0650684931506849</v>
      </c>
      <c r="O122" s="93" t="n">
        <f aca="false">O103/O69</f>
        <v>0.0323126374555913</v>
      </c>
      <c r="Q122" s="26" t="s">
        <v>63</v>
      </c>
      <c r="R122" s="79" t="n">
        <v>0.809</v>
      </c>
      <c r="S122" s="65" t="n">
        <f aca="false">Q69/AE69-1</f>
        <v>0.0557184750733137</v>
      </c>
      <c r="T122" s="65" t="n">
        <f aca="false">R69/AF69-1</f>
        <v>0.0268256333830104</v>
      </c>
      <c r="U122" s="65" t="n">
        <f aca="false">S69/AG69-1</f>
        <v>0.0711175616835995</v>
      </c>
      <c r="V122" s="65" t="n">
        <f aca="false">T69/AH69-1</f>
        <v>0.0942492012779552</v>
      </c>
      <c r="W122" s="65" t="n">
        <f aca="false">U69/AI69-1</f>
        <v>0.00473186119873814</v>
      </c>
      <c r="X122" s="65" t="n">
        <f aca="false">V69/AJ69-1</f>
        <v>0.0842975206611569</v>
      </c>
      <c r="Y122" s="65" t="n">
        <f aca="false">W69/AK69-1</f>
        <v>-0.00927357032457499</v>
      </c>
      <c r="Z122" s="65" t="n">
        <f aca="false">X69/AL69-1</f>
        <v>0.230240549828179</v>
      </c>
      <c r="AA122" s="65" t="n">
        <f aca="false">Y69/AM69-1</f>
        <v>0.077054794520548</v>
      </c>
      <c r="AB122" s="65" t="n">
        <f aca="false">Z69/AN69-1</f>
        <v>0.0107692307692309</v>
      </c>
      <c r="AC122" s="65" t="n">
        <f aca="false">AA69/AO69-1</f>
        <v>-0.0335276967930029</v>
      </c>
      <c r="AD122" s="65" t="n">
        <f aca="false">AB69/AP69-1</f>
        <v>0.111111111111111</v>
      </c>
      <c r="AE122" s="65" t="n">
        <f aca="false">AC69/AQ69-1</f>
        <v>0.0580218068535825</v>
      </c>
    </row>
    <row r="123" customFormat="false" ht="13.8" hidden="false" customHeight="false" outlineLevel="0" collapsed="false">
      <c r="D123" s="26" t="s">
        <v>72</v>
      </c>
      <c r="E123" s="79" t="n">
        <v>0.737</v>
      </c>
      <c r="F123" s="65" t="n">
        <f aca="false">F70/AE70-1</f>
        <v>0.162659654395191</v>
      </c>
      <c r="G123" s="65" t="n">
        <f aca="false">G70/AF70-1</f>
        <v>-0.0182112731132339</v>
      </c>
      <c r="H123" s="65" t="n">
        <f aca="false">H70/AG70-1</f>
        <v>-0.0712304391060867</v>
      </c>
      <c r="I123" s="65" t="n">
        <f aca="false">I70/AH70-1</f>
        <v>0.0360867018160516</v>
      </c>
      <c r="J123" s="65" t="n">
        <f aca="false">J70/AI70-1</f>
        <v>0.0775668627569894</v>
      </c>
      <c r="K123" s="65" t="n">
        <f aca="false">K70/AJ70-1</f>
        <v>0.0383118086881296</v>
      </c>
      <c r="L123" s="65" t="n">
        <f aca="false">L70/AK70-1</f>
        <v>-0.0349158792348467</v>
      </c>
      <c r="M123" s="65" t="n">
        <f aca="false">M70/AL70-1</f>
        <v>0.0357142857142858</v>
      </c>
      <c r="N123" s="65" t="n">
        <f aca="false">N70/AM70-1</f>
        <v>0.121089676746611</v>
      </c>
      <c r="O123" s="93" t="n">
        <f aca="false">O104/O70</f>
        <v>0.0355658083109836</v>
      </c>
      <c r="Q123" s="26" t="s">
        <v>72</v>
      </c>
      <c r="R123" s="79" t="n">
        <v>0.737</v>
      </c>
      <c r="S123" s="65" t="n">
        <f aca="false">Q70/AE70-1</f>
        <v>-0.01427498121713</v>
      </c>
      <c r="T123" s="65" t="n">
        <f aca="false">R70/AF70-1</f>
        <v>-0.0203340595497459</v>
      </c>
      <c r="U123" s="65" t="n">
        <f aca="false">S70/AG70-1</f>
        <v>0.0159103993300884</v>
      </c>
      <c r="V123" s="65" t="n">
        <f aca="false">T70/AH70-1</f>
        <v>0.0627416520210897</v>
      </c>
      <c r="W123" s="65" t="n">
        <f aca="false">U70/AI70-1</f>
        <v>0.00630723512644793</v>
      </c>
      <c r="X123" s="65" t="n">
        <f aca="false">V70/AJ70-1</f>
        <v>-0.0123586479639127</v>
      </c>
      <c r="Y123" s="65" t="n">
        <f aca="false">W70/AK70-1</f>
        <v>-0.0727126065913805</v>
      </c>
      <c r="Z123" s="65" t="n">
        <f aca="false">X70/AL70-1</f>
        <v>0.114495798319328</v>
      </c>
      <c r="AA123" s="65" t="n">
        <f aca="false">Y70/AM70-1</f>
        <v>0.0546793534932222</v>
      </c>
      <c r="AB123" s="65" t="n">
        <f aca="false">Z70/AN70-1</f>
        <v>0.0247652582159625</v>
      </c>
      <c r="AC123" s="65" t="n">
        <f aca="false">AA70/AO70-1</f>
        <v>0.0882507748991168</v>
      </c>
      <c r="AD123" s="65" t="n">
        <f aca="false">AB70/AP70-1</f>
        <v>0.211598052235503</v>
      </c>
      <c r="AE123" s="65" t="n">
        <f aca="false">AC70/AQ70-1</f>
        <v>0.0379409044019003</v>
      </c>
    </row>
    <row r="124" customFormat="false" ht="13.8" hidden="false" customHeight="false" outlineLevel="0" collapsed="false">
      <c r="D124" s="26" t="s">
        <v>67</v>
      </c>
      <c r="E124" s="79" t="n">
        <v>0.69</v>
      </c>
      <c r="F124" s="65" t="n">
        <f aca="false">F71/AE71-1</f>
        <v>0.288135593220339</v>
      </c>
      <c r="G124" s="65" t="n">
        <f aca="false">G71/AF71-1</f>
        <v>0.0241193822661807</v>
      </c>
      <c r="H124" s="65" t="n">
        <f aca="false">H71/AG71-1</f>
        <v>-0.0500081980652566</v>
      </c>
      <c r="I124" s="65" t="n">
        <f aca="false">I71/AH71-1</f>
        <v>0.0540344514959201</v>
      </c>
      <c r="J124" s="65" t="n">
        <f aca="false">J71/AI71-1</f>
        <v>0.0676056338028168</v>
      </c>
      <c r="K124" s="65" t="n">
        <f aca="false">K71/AJ71-1</f>
        <v>0.0423925667828107</v>
      </c>
      <c r="L124" s="65" t="n">
        <f aca="false">L71/AK71-1</f>
        <v>0.00830105146651916</v>
      </c>
      <c r="M124" s="65" t="n">
        <f aca="false">M71/AL71-1</f>
        <v>0.0143733231123036</v>
      </c>
      <c r="N124" s="65" t="n">
        <f aca="false">N71/AM71-1</f>
        <v>0.075565251884173</v>
      </c>
      <c r="O124" s="93" t="n">
        <f aca="false">O105/O71</f>
        <v>0.0563425811481489</v>
      </c>
      <c r="Q124" s="26" t="s">
        <v>67</v>
      </c>
      <c r="R124" s="79" t="n">
        <v>0.69</v>
      </c>
      <c r="S124" s="65" t="n">
        <f aca="false">Q71/AE71-1</f>
        <v>-0.00855685371071258</v>
      </c>
      <c r="T124" s="65" t="n">
        <f aca="false">R71/AF71-1</f>
        <v>-0.0291514836022905</v>
      </c>
      <c r="U124" s="65" t="n">
        <f aca="false">S71/AG71-1</f>
        <v>-0.0131169044105591</v>
      </c>
      <c r="V124" s="65" t="n">
        <f aca="false">T71/AH71-1</f>
        <v>0.0587488667271079</v>
      </c>
      <c r="W124" s="65" t="n">
        <f aca="false">U71/AI71-1</f>
        <v>0.0195305164319248</v>
      </c>
      <c r="X124" s="65" t="n">
        <f aca="false">V71/AJ71-1</f>
        <v>-0.0230352303523035</v>
      </c>
      <c r="Y124" s="65" t="n">
        <f aca="false">W71/AK71-1</f>
        <v>-0.028592510606899</v>
      </c>
      <c r="Z124" s="65" t="n">
        <f aca="false">X71/AL71-1</f>
        <v>0.0548102721349175</v>
      </c>
      <c r="AA124" s="65" t="n">
        <f aca="false">Y71/AM71-1</f>
        <v>0.064260214200714</v>
      </c>
      <c r="AB124" s="65" t="n">
        <f aca="false">Z71/AN71-1</f>
        <v>0.0703312974273551</v>
      </c>
      <c r="AC124" s="65" t="n">
        <f aca="false">AA71/AO71-1</f>
        <v>0.101628895184136</v>
      </c>
      <c r="AD124" s="65" t="n">
        <f aca="false">AB71/AP71-1</f>
        <v>0.327770360480641</v>
      </c>
      <c r="AE124" s="65" t="n">
        <f aca="false">AC71/AQ71-1</f>
        <v>0.0507282245121421</v>
      </c>
    </row>
    <row r="125" customFormat="false" ht="13.8" hidden="false" customHeight="false" outlineLevel="0" collapsed="false">
      <c r="D125" s="26" t="s">
        <v>74</v>
      </c>
      <c r="E125" s="79" t="n">
        <v>0.708</v>
      </c>
      <c r="F125" s="65" t="n">
        <f aca="false">F72/AE72-1</f>
        <v>0.196514560880532</v>
      </c>
      <c r="G125" s="65" t="n">
        <f aca="false">G72/AF72-1</f>
        <v>-0.0773085182534001</v>
      </c>
      <c r="H125" s="65" t="n">
        <f aca="false">H72/AG72-1</f>
        <v>-0.124302611024325</v>
      </c>
      <c r="I125" s="65" t="n">
        <f aca="false">I72/AH72-1</f>
        <v>0.0225814729278933</v>
      </c>
      <c r="J125" s="65" t="n">
        <f aca="false">J72/AI72-1</f>
        <v>0.0671800318640468</v>
      </c>
      <c r="K125" s="65" t="n">
        <f aca="false">K72/AJ72-1</f>
        <v>0.0191323093505793</v>
      </c>
      <c r="L125" s="65" t="n">
        <f aca="false">L72/AK72-1</f>
        <v>0.0292026409344845</v>
      </c>
      <c r="M125" s="65" t="n">
        <f aca="false">M72/AL72-1</f>
        <v>0.0733665559246954</v>
      </c>
      <c r="N125" s="65" t="n">
        <f aca="false">N72/AM72-1</f>
        <v>0.0730367929708951</v>
      </c>
      <c r="O125" s="93" t="n">
        <f aca="false">O106/O72</f>
        <v>0.0282259165233533</v>
      </c>
      <c r="Q125" s="26" t="s">
        <v>74</v>
      </c>
      <c r="R125" s="79" t="n">
        <v>0.708</v>
      </c>
      <c r="S125" s="65" t="n">
        <f aca="false">Q72/AE72-1</f>
        <v>-0.0178858060077963</v>
      </c>
      <c r="T125" s="65" t="n">
        <f aca="false">R72/AF72-1</f>
        <v>-0.0486757337151038</v>
      </c>
      <c r="U125" s="65" t="n">
        <f aca="false">S72/AG72-1</f>
        <v>-0.0265565721937068</v>
      </c>
      <c r="V125" s="65" t="n">
        <f aca="false">T72/AH72-1</f>
        <v>0.0269438029253273</v>
      </c>
      <c r="W125" s="65" t="n">
        <f aca="false">U72/AI72-1</f>
        <v>0.0416887944768987</v>
      </c>
      <c r="X125" s="65" t="n">
        <f aca="false">V72/AJ72-1</f>
        <v>-0.0334141740770681</v>
      </c>
      <c r="Y125" s="65" t="n">
        <f aca="false">W72/AK72-1</f>
        <v>-0.0586592178770949</v>
      </c>
      <c r="Z125" s="65" t="n">
        <f aca="false">X72/AL72-1</f>
        <v>0.0910852713178294</v>
      </c>
      <c r="AA125" s="65" t="n">
        <f aca="false">Y72/AM72-1</f>
        <v>0.0351455244371224</v>
      </c>
      <c r="AB125" s="65" t="n">
        <f aca="false">Z72/AN72-1</f>
        <v>0.0300889586603872</v>
      </c>
      <c r="AC125" s="65" t="n">
        <f aca="false">AA72/AO72-1</f>
        <v>0.0626865671641792</v>
      </c>
      <c r="AD125" s="65" t="n">
        <f aca="false">AB72/AP72-1</f>
        <v>0.292005744375299</v>
      </c>
      <c r="AE125" s="65" t="n">
        <f aca="false">AC72/AQ72-1</f>
        <v>0.0325500325500325</v>
      </c>
    </row>
    <row r="126" customFormat="false" ht="13.8" hidden="false" customHeight="false" outlineLevel="0" collapsed="false">
      <c r="D126" s="26" t="s">
        <v>57</v>
      </c>
      <c r="E126" s="79" t="n">
        <v>0.664</v>
      </c>
      <c r="F126" s="65" t="n">
        <f aca="false">F73/AE73-1</f>
        <v>0.159141448322537</v>
      </c>
      <c r="G126" s="65" t="n">
        <f aca="false">G73/AF73-1</f>
        <v>-0.0710978495730014</v>
      </c>
      <c r="H126" s="65" t="n">
        <f aca="false">H73/AG73-1</f>
        <v>-0.112368242916546</v>
      </c>
      <c r="I126" s="65" t="n">
        <f aca="false">I73/AH73-1</f>
        <v>0.0502445531347266</v>
      </c>
      <c r="J126" s="65" t="n">
        <f aca="false">J73/AI73-1</f>
        <v>0.0412030406521979</v>
      </c>
      <c r="K126" s="65" t="n">
        <f aca="false">K73/AJ73-1</f>
        <v>0.0371738628492264</v>
      </c>
      <c r="L126" s="65" t="n">
        <f aca="false">L73/AK73-1</f>
        <v>-0.025279054497702</v>
      </c>
      <c r="M126" s="65" t="n">
        <f aca="false">M73/AL73-1</f>
        <v>0.0210526315789474</v>
      </c>
      <c r="N126" s="65" t="n">
        <f aca="false">N73/AM73-1</f>
        <v>0.0837551217160761</v>
      </c>
      <c r="O126" s="93" t="n">
        <f aca="false">O107/O73</f>
        <v>0.0187132985873641</v>
      </c>
      <c r="Q126" s="26" t="s">
        <v>57</v>
      </c>
      <c r="R126" s="79" t="n">
        <v>0.664</v>
      </c>
      <c r="S126" s="65" t="n">
        <f aca="false">Q73/AE73-1</f>
        <v>-0.0476650874987915</v>
      </c>
      <c r="T126" s="65" t="n">
        <f aca="false">R73/AF73-1</f>
        <v>-0.0338512192612409</v>
      </c>
      <c r="U126" s="65" t="n">
        <f aca="false">S73/AG73-1</f>
        <v>0.0272700899332754</v>
      </c>
      <c r="V126" s="65" t="n">
        <f aca="false">T73/AH73-1</f>
        <v>0.161293908403735</v>
      </c>
      <c r="W126" s="65" t="n">
        <f aca="false">U73/AI73-1</f>
        <v>-0.0186184862840145</v>
      </c>
      <c r="X126" s="65" t="n">
        <f aca="false">V73/AJ73-1</f>
        <v>-0.0326714384668668</v>
      </c>
      <c r="Y126" s="65" t="n">
        <f aca="false">W73/AK73-1</f>
        <v>-0.0688334427664696</v>
      </c>
      <c r="Z126" s="65" t="n">
        <f aca="false">X73/AL73-1</f>
        <v>0.0507807981492192</v>
      </c>
      <c r="AA126" s="65" t="n">
        <f aca="false">Y73/AM73-1</f>
        <v>0.0367558447818752</v>
      </c>
      <c r="AB126" s="65" t="n">
        <f aca="false">Z73/AN73-1</f>
        <v>0.0224595397996257</v>
      </c>
      <c r="AC126" s="65" t="n">
        <f aca="false">AA73/AO73-1</f>
        <v>0.0902231668437832</v>
      </c>
      <c r="AD126" s="65" t="n">
        <f aca="false">AB73/AP73-1</f>
        <v>0.28338399189463</v>
      </c>
      <c r="AE126" s="65" t="n">
        <f aca="false">AC73/AQ73-1</f>
        <v>0.0396479718951086</v>
      </c>
    </row>
    <row r="127" customFormat="false" ht="13.8" hidden="false" customHeight="false" outlineLevel="0" collapsed="false">
      <c r="D127" s="76" t="s">
        <v>59</v>
      </c>
      <c r="E127" s="79" t="n">
        <v>0.662</v>
      </c>
      <c r="F127" s="65" t="n">
        <f aca="false">F74/AE74-1</f>
        <v>0.249594682230869</v>
      </c>
      <c r="G127" s="65" t="n">
        <f aca="false">G74/AF74-1</f>
        <v>-0.0165665236051502</v>
      </c>
      <c r="H127" s="65" t="n">
        <f aca="false">H74/AG74-1</f>
        <v>-0.0620049603968318</v>
      </c>
      <c r="I127" s="65" t="n">
        <f aca="false">I74/AH74-1</f>
        <v>0.0574271888980189</v>
      </c>
      <c r="J127" s="65" t="n">
        <f aca="false">J74/AI74-1</f>
        <v>0.061631139944393</v>
      </c>
      <c r="K127" s="65" t="n">
        <f aca="false">K74/AJ74-1</f>
        <v>0.0335276967930029</v>
      </c>
      <c r="L127" s="65" t="n">
        <f aca="false">L74/AK74-1</f>
        <v>-0.0115670614155879</v>
      </c>
      <c r="M127" s="65" t="n">
        <f aca="false">M74/AL74-1</f>
        <v>0.0425941987086826</v>
      </c>
      <c r="N127" s="65" t="n">
        <f aca="false">N74/AM74-1</f>
        <v>0.0940061222474573</v>
      </c>
      <c r="O127" s="93" t="n">
        <f aca="false">O108/O74</f>
        <v>0.0478209905368187</v>
      </c>
      <c r="Q127" s="76" t="s">
        <v>59</v>
      </c>
      <c r="R127" s="79" t="n">
        <v>0.662</v>
      </c>
      <c r="S127" s="65" t="n">
        <f aca="false">Q74/AE74-1</f>
        <v>0.00705252918287935</v>
      </c>
      <c r="T127" s="65" t="n">
        <f aca="false">R74/AF74-1</f>
        <v>0.00901287553648067</v>
      </c>
      <c r="U127" s="65" t="n">
        <f aca="false">S74/AG74-1</f>
        <v>0.019521561724938</v>
      </c>
      <c r="V127" s="65" t="n">
        <f aca="false">T74/AH74-1</f>
        <v>0.19492376517849</v>
      </c>
      <c r="W127" s="65" t="n">
        <f aca="false">U74/AI74-1</f>
        <v>0.0123262279888785</v>
      </c>
      <c r="X127" s="65" t="n">
        <f aca="false">V74/AJ74-1</f>
        <v>-0.00913508260447038</v>
      </c>
      <c r="Y127" s="65" t="n">
        <f aca="false">W74/AK74-1</f>
        <v>-0.0240521435784449</v>
      </c>
      <c r="Z127" s="65" t="n">
        <f aca="false">X74/AL74-1</f>
        <v>0.046448877324853</v>
      </c>
      <c r="AA127" s="65" t="n">
        <f aca="false">Y74/AM74-1</f>
        <v>0.0454231262960403</v>
      </c>
      <c r="AB127" s="65" t="n">
        <f aca="false">Z74/AN74-1</f>
        <v>0.0453969976487612</v>
      </c>
      <c r="AC127" s="65" t="n">
        <f aca="false">AA74/AO74-1</f>
        <v>0.110278372591006</v>
      </c>
      <c r="AD127" s="65" t="n">
        <f aca="false">AB74/AP74-1</f>
        <v>0.331849653808111</v>
      </c>
      <c r="AE127" s="65" t="n">
        <f aca="false">AC74/AQ74-1</f>
        <v>0.0674097071765205</v>
      </c>
    </row>
    <row r="128" customFormat="false" ht="13.8" hidden="false" customHeight="false" outlineLevel="0" collapsed="false">
      <c r="D128" s="76" t="s">
        <v>75</v>
      </c>
      <c r="E128" s="79" t="n">
        <v>0.756</v>
      </c>
      <c r="F128" s="65" t="n">
        <f aca="false">F75/AE75-1</f>
        <v>0.171717171717172</v>
      </c>
      <c r="G128" s="65" t="n">
        <f aca="false">G75/AF75-1</f>
        <v>0.128415300546448</v>
      </c>
      <c r="H128" s="65" t="n">
        <f aca="false">H75/AG75-1</f>
        <v>-0.144893111638955</v>
      </c>
      <c r="I128" s="65" t="n">
        <f aca="false">I75/AH75-1</f>
        <v>-0.0520282186948854</v>
      </c>
      <c r="J128" s="65" t="n">
        <f aca="false">J75/AI75-1</f>
        <v>-0.0752961082910322</v>
      </c>
      <c r="K128" s="65" t="n">
        <f aca="false">K75/AJ75-1</f>
        <v>0.0100273473108479</v>
      </c>
      <c r="L128" s="65" t="n">
        <f aca="false">L75/AK75-1</f>
        <v>-0.0468468468468468</v>
      </c>
      <c r="M128" s="65" t="n">
        <f aca="false">M75/AL75-1</f>
        <v>0.055232558139535</v>
      </c>
      <c r="N128" s="65" t="n">
        <f aca="false">N75/AM75-1</f>
        <v>0.0477099236641221</v>
      </c>
      <c r="O128" s="93" t="n">
        <f aca="false">O109/O75</f>
        <v>0.00781860828772478</v>
      </c>
      <c r="Q128" s="76" t="s">
        <v>75</v>
      </c>
      <c r="R128" s="79" t="n">
        <v>0.756</v>
      </c>
      <c r="S128" s="65" t="n">
        <f aca="false">Q75/AE75-1</f>
        <v>-0.000841750841750866</v>
      </c>
      <c r="T128" s="65" t="n">
        <f aca="false">R75/AF75-1</f>
        <v>0.02367941712204</v>
      </c>
      <c r="U128" s="65" t="n">
        <f aca="false">S75/AG75-1</f>
        <v>0.0261282660332542</v>
      </c>
      <c r="V128" s="65" t="n">
        <f aca="false">T75/AH75-1</f>
        <v>0.0582010582010581</v>
      </c>
      <c r="W128" s="65" t="n">
        <f aca="false">U75/AI75-1</f>
        <v>-0.126057529610829</v>
      </c>
      <c r="X128" s="65" t="n">
        <f aca="false">V75/AJ75-1</f>
        <v>-0.125797629899727</v>
      </c>
      <c r="Y128" s="65" t="n">
        <f aca="false">W75/AK75-1</f>
        <v>-0.0846846846846847</v>
      </c>
      <c r="Z128" s="65" t="n">
        <f aca="false">X75/AL75-1</f>
        <v>0.0823643410852712</v>
      </c>
      <c r="AA128" s="65" t="n">
        <f aca="false">Y75/AM75-1</f>
        <v>0.0143129770992367</v>
      </c>
      <c r="AB128" s="65" t="n">
        <f aca="false">Z75/AN75-1</f>
        <v>0.0599284436493739</v>
      </c>
      <c r="AC128" s="65" t="n">
        <f aca="false">AA75/AO75-1</f>
        <v>0.113799283154122</v>
      </c>
      <c r="AD128" s="65" t="n">
        <f aca="false">AB75/AP75-1</f>
        <v>0.164242942686057</v>
      </c>
      <c r="AE128" s="65" t="n">
        <f aca="false">AC75/AQ75-1</f>
        <v>0.0168941350055329</v>
      </c>
    </row>
    <row r="129" customFormat="false" ht="13.8" hidden="false" customHeight="false" outlineLevel="0" collapsed="false">
      <c r="D129" s="76" t="s">
        <v>60</v>
      </c>
      <c r="E129" s="79" t="n">
        <v>0.69</v>
      </c>
      <c r="F129" s="65" t="n">
        <f aca="false">F76/AE76-1</f>
        <v>0.337628865979381</v>
      </c>
      <c r="G129" s="65" t="n">
        <f aca="false">G76/AF76-1</f>
        <v>-0.0222575516693164</v>
      </c>
      <c r="H129" s="65" t="n">
        <f aca="false">H76/AG76-1</f>
        <v>-0.0227703984819735</v>
      </c>
      <c r="I129" s="65" t="n">
        <f aca="false">I76/AH76-1</f>
        <v>0.069767441860465</v>
      </c>
      <c r="J129" s="65" t="n">
        <f aca="false">J76/AI76-1</f>
        <v>0.0157232704402517</v>
      </c>
      <c r="K129" s="65" t="n">
        <f aca="false">K76/AJ76-1</f>
        <v>0.0386127994279586</v>
      </c>
      <c r="L129" s="65" t="n">
        <f aca="false">L76/AK76-1</f>
        <v>0.0397810218978103</v>
      </c>
      <c r="M129" s="65" t="n">
        <f aca="false">M76/AL76-1</f>
        <v>-0.0229885057471264</v>
      </c>
      <c r="N129" s="65" t="n">
        <f aca="false">N76/AM76-1</f>
        <v>0.058538404175988</v>
      </c>
      <c r="O129" s="93" t="n">
        <f aca="false">O110/O76</f>
        <v>0.0529140826170529</v>
      </c>
      <c r="Q129" s="76" t="s">
        <v>60</v>
      </c>
      <c r="R129" s="79" t="n">
        <v>0.69</v>
      </c>
      <c r="S129" s="65" t="n">
        <f aca="false">Q76/AE76-1</f>
        <v>0.0267396907216495</v>
      </c>
      <c r="T129" s="65" t="n">
        <f aca="false">R76/AF76-1</f>
        <v>-0.0537360890302067</v>
      </c>
      <c r="U129" s="65" t="n">
        <f aca="false">S76/AG76-1</f>
        <v>-0.0183428209993675</v>
      </c>
      <c r="V129" s="65" t="n">
        <f aca="false">T76/AH76-1</f>
        <v>0.0739957716701902</v>
      </c>
      <c r="W129" s="65" t="n">
        <f aca="false">U76/AI76-1</f>
        <v>0.0258560447239693</v>
      </c>
      <c r="X129" s="65" t="n">
        <f aca="false">V76/AJ76-1</f>
        <v>-0.0193063997139793</v>
      </c>
      <c r="Y129" s="65" t="n">
        <f aca="false">W76/AK76-1</f>
        <v>0.0324817518248175</v>
      </c>
      <c r="Z129" s="65" t="n">
        <f aca="false">X76/AL76-1</f>
        <v>0.086566091954023</v>
      </c>
      <c r="AA129" s="65" t="n">
        <f aca="false">Y76/AM76-1</f>
        <v>0.0357941834451903</v>
      </c>
      <c r="AB129" s="65" t="n">
        <f aca="false">Z76/AN76-1</f>
        <v>0.137818181818182</v>
      </c>
      <c r="AC129" s="65" t="n">
        <f aca="false">AA76/AO76-1</f>
        <v>0.22785258681786</v>
      </c>
      <c r="AD129" s="65" t="n">
        <f aca="false">AB76/AP76-1</f>
        <v>0.448411398624304</v>
      </c>
      <c r="AE129" s="65" t="n">
        <f aca="false">AC76/AQ76-1</f>
        <v>0.0835660208987017</v>
      </c>
    </row>
    <row r="130" customFormat="false" ht="13.8" hidden="false" customHeight="false" outlineLevel="0" collapsed="false">
      <c r="D130" s="76" t="s">
        <v>61</v>
      </c>
      <c r="E130" s="79" t="n">
        <v>0.627</v>
      </c>
      <c r="F130" s="65" t="n">
        <f aca="false">F77/AE77-1</f>
        <v>0.509015256588072</v>
      </c>
      <c r="G130" s="65" t="n">
        <f aca="false">G77/AF77-1</f>
        <v>0.110906411201179</v>
      </c>
      <c r="H130" s="65" t="n">
        <f aca="false">H77/AG77-1</f>
        <v>0.00375939849624052</v>
      </c>
      <c r="I130" s="65" t="n">
        <f aca="false">I77/AH77-1</f>
        <v>0.121495327102804</v>
      </c>
      <c r="J130" s="65" t="n">
        <f aca="false">J77/AI77-1</f>
        <v>0.165032679738562</v>
      </c>
      <c r="K130" s="65" t="n">
        <f aca="false">K77/AJ77-1</f>
        <v>0.0744639376218323</v>
      </c>
      <c r="L130" s="65" t="n">
        <f aca="false">L77/AK77-1</f>
        <v>0.0666666666666667</v>
      </c>
      <c r="M130" s="65" t="n">
        <f aca="false">M77/AL77-1</f>
        <v>0.0913078149920255</v>
      </c>
      <c r="N130" s="65" t="n">
        <f aca="false">N77/AM77-1</f>
        <v>0.110065466448445</v>
      </c>
      <c r="O130" s="93" t="n">
        <f aca="false">O111/O77</f>
        <v>0.124180840880642</v>
      </c>
      <c r="Q130" s="76" t="s">
        <v>61</v>
      </c>
      <c r="R130" s="79" t="n">
        <v>0.627</v>
      </c>
      <c r="S130" s="65" t="n">
        <f aca="false">Q77/AE77-1</f>
        <v>0.042995839112344</v>
      </c>
      <c r="T130" s="65" t="n">
        <f aca="false">R77/AF77-1</f>
        <v>0.0412675018422992</v>
      </c>
      <c r="U130" s="65" t="n">
        <f aca="false">S77/AG77-1</f>
        <v>-0.0133287764866712</v>
      </c>
      <c r="V130" s="65" t="n">
        <f aca="false">T77/AH77-1</f>
        <v>0.091214953271028</v>
      </c>
      <c r="W130" s="65" t="n">
        <f aca="false">U77/AI77-1</f>
        <v>0.0216503267973855</v>
      </c>
      <c r="X130" s="65" t="n">
        <f aca="false">V77/AJ77-1</f>
        <v>0.00974658869395717</v>
      </c>
      <c r="Y130" s="65" t="n">
        <f aca="false">W77/AK77-1</f>
        <v>0.00495238095238104</v>
      </c>
      <c r="Z130" s="65" t="n">
        <f aca="false">X77/AL77-1</f>
        <v>0.0845295055821371</v>
      </c>
      <c r="AA130" s="65" t="n">
        <f aca="false">Y77/AM77-1</f>
        <v>0.0486906710310966</v>
      </c>
      <c r="AB130" s="65" t="n">
        <f aca="false">Z77/AN77-1</f>
        <v>0.0339172568020871</v>
      </c>
      <c r="AC130" s="65" t="n">
        <f aca="false">AA77/AO77-1</f>
        <v>0.106191369606004</v>
      </c>
      <c r="AD130" s="65" t="n">
        <f aca="false">AB77/AP77-1</f>
        <v>0.473702422145329</v>
      </c>
      <c r="AE130" s="65" t="n">
        <f aca="false">AC77/AQ77-1</f>
        <v>0.081368845037</v>
      </c>
    </row>
    <row r="131" customFormat="false" ht="13.8" hidden="false" customHeight="false" outlineLevel="0" collapsed="false">
      <c r="D131" s="76" t="s">
        <v>68</v>
      </c>
      <c r="E131" s="79" t="n">
        <v>0.669</v>
      </c>
      <c r="F131" s="65" t="n">
        <f aca="false">F78/AE78-1</f>
        <v>0.211253196930946</v>
      </c>
      <c r="G131" s="65" t="n">
        <f aca="false">G78/AF78-1</f>
        <v>0.103658536585366</v>
      </c>
      <c r="H131" s="65" t="n">
        <f aca="false">H78/AG78-1</f>
        <v>-0.0182463253928028</v>
      </c>
      <c r="I131" s="65" t="n">
        <f aca="false">I78/AH78-1</f>
        <v>0.0819397993311037</v>
      </c>
      <c r="J131" s="65" t="n">
        <f aca="false">J78/AI78-1</f>
        <v>0.0363128491620113</v>
      </c>
      <c r="K131" s="65" t="n">
        <f aca="false">K78/AJ78-1</f>
        <v>0.0921739130434782</v>
      </c>
      <c r="L131" s="65" t="n">
        <f aca="false">L78/AK78-1</f>
        <v>0.066860465116279</v>
      </c>
      <c r="M131" s="65" t="n">
        <f aca="false">M78/AL78-1</f>
        <v>0.00861079219288174</v>
      </c>
      <c r="N131" s="65" t="n">
        <f aca="false">N78/AM78-1</f>
        <v>0.119047619047619</v>
      </c>
      <c r="O131" s="93" t="n">
        <f aca="false">O112/O78</f>
        <v>0.0725921691911975</v>
      </c>
      <c r="Q131" s="76" t="s">
        <v>68</v>
      </c>
      <c r="R131" s="79" t="n">
        <v>0.669</v>
      </c>
      <c r="S131" s="65" t="n">
        <f aca="false">Q78/AE78-1</f>
        <v>-0.0547314578005115</v>
      </c>
      <c r="T131" s="65" t="n">
        <f aca="false">R78/AF78-1</f>
        <v>-0.0133037694013304</v>
      </c>
      <c r="U131" s="65" t="n">
        <f aca="false">S78/AG78-1</f>
        <v>0.0212873796249367</v>
      </c>
      <c r="V131" s="65" t="n">
        <f aca="false">T78/AH78-1</f>
        <v>-0.0222965440356745</v>
      </c>
      <c r="W131" s="65" t="n">
        <f aca="false">U78/AI78-1</f>
        <v>-0.0106145251396648</v>
      </c>
      <c r="X131" s="65" t="n">
        <f aca="false">V78/AJ78-1</f>
        <v>-0.0104347826086957</v>
      </c>
      <c r="Y131" s="65" t="n">
        <f aca="false">W78/AK78-1</f>
        <v>0</v>
      </c>
      <c r="Z131" s="65" t="n">
        <f aca="false">X78/AL78-1</f>
        <v>0.0384615384615385</v>
      </c>
      <c r="AA131" s="65" t="n">
        <f aca="false">Y78/AM78-1</f>
        <v>-0.00929152148664347</v>
      </c>
      <c r="AB131" s="65" t="n">
        <f aca="false">Z78/AN78-1</f>
        <v>-0.00393700787401574</v>
      </c>
      <c r="AC131" s="65" t="n">
        <f aca="false">AA78/AO78-1</f>
        <v>0.0357535753575358</v>
      </c>
      <c r="AD131" s="65" t="n">
        <f aca="false">AB78/AP78-1</f>
        <v>0.111111111111111</v>
      </c>
      <c r="AE131" s="65" t="n">
        <f aca="false">AC78/AQ78-1</f>
        <v>0.00700396276840842</v>
      </c>
    </row>
    <row r="132" customFormat="false" ht="13.8" hidden="false" customHeight="false" outlineLevel="0" collapsed="false">
      <c r="D132" s="76" t="s">
        <v>76</v>
      </c>
      <c r="E132" s="79" t="n">
        <v>0.588</v>
      </c>
      <c r="F132" s="65" t="n">
        <f aca="false">F79/AE79-1</f>
        <v>0.658261582615826</v>
      </c>
      <c r="G132" s="65" t="n">
        <f aca="false">G79/AF79-1</f>
        <v>0.125348189415042</v>
      </c>
      <c r="H132" s="65" t="n">
        <f aca="false">H79/AG79-1</f>
        <v>-0.000810044552450373</v>
      </c>
      <c r="I132" s="65" t="n">
        <f aca="false">I79/AH79-1</f>
        <v>0.116119005328597</v>
      </c>
      <c r="J132" s="65" t="n">
        <f aca="false">J79/AI79-1</f>
        <v>0.124015304974117</v>
      </c>
      <c r="K132" s="65" t="n">
        <f aca="false">K79/AJ79-1</f>
        <v>-0.0224769611148573</v>
      </c>
      <c r="L132" s="65" t="n">
        <f aca="false">L79/AK79-1</f>
        <v>-0.0709705947380057</v>
      </c>
      <c r="M132" s="65" t="n">
        <f aca="false">M79/AL79-1</f>
        <v>-0.0357061632931545</v>
      </c>
      <c r="N132" s="65" t="n">
        <f aca="false">N79/AM79-1</f>
        <v>0.0103489771359808</v>
      </c>
      <c r="O132" s="93" t="n">
        <f aca="false">O113/O79</f>
        <v>0.095638732472121</v>
      </c>
      <c r="Q132" s="76" t="s">
        <v>76</v>
      </c>
      <c r="R132" s="79" t="n">
        <v>0.588</v>
      </c>
      <c r="S132" s="65" t="n">
        <f aca="false">Q79/AE79-1</f>
        <v>0.033620336203362</v>
      </c>
      <c r="T132" s="65" t="n">
        <f aca="false">R79/AF79-1</f>
        <v>0.0160702806942361</v>
      </c>
      <c r="U132" s="65" t="n">
        <f aca="false">S79/AG79-1</f>
        <v>-0.00162008910490075</v>
      </c>
      <c r="V132" s="65" t="n">
        <f aca="false">T79/AH79-1</f>
        <v>0.0490674955595027</v>
      </c>
      <c r="W132" s="65" t="n">
        <f aca="false">U79/AI79-1</f>
        <v>-0.0105784379923475</v>
      </c>
      <c r="X132" s="65" t="n">
        <f aca="false">V79/AJ79-1</f>
        <v>-0.0624859518993032</v>
      </c>
      <c r="Y132" s="65" t="n">
        <f aca="false">W79/AK79-1</f>
        <v>-0.012823347335839</v>
      </c>
      <c r="Z132" s="65" t="n">
        <f aca="false">X79/AL79-1</f>
        <v>-0.0050034114168751</v>
      </c>
      <c r="AA132" s="65" t="n">
        <f aca="false">Y79/AM79-1</f>
        <v>0.0570397111913357</v>
      </c>
      <c r="AB132" s="65" t="n">
        <f aca="false">Z79/AN79-1</f>
        <v>0.0514575971731448</v>
      </c>
      <c r="AC132" s="65" t="n">
        <f aca="false">AA79/AO79-1</f>
        <v>0.364479787939032</v>
      </c>
      <c r="AD132" s="65" t="n">
        <f aca="false">AB79/AP79-1</f>
        <v>1.00850719060158</v>
      </c>
      <c r="AE132" s="65" t="n">
        <f aca="false">AC79/AQ79-1</f>
        <v>0.130054963054635</v>
      </c>
    </row>
    <row r="133" customFormat="false" ht="13.8" hidden="false" customHeight="false" outlineLevel="0" collapsed="false">
      <c r="D133" s="76" t="s">
        <v>77</v>
      </c>
      <c r="E133" s="79" t="n">
        <v>0.645</v>
      </c>
      <c r="F133" s="65" t="n">
        <f aca="false">F80/AE80-1</f>
        <v>0.514940931202224</v>
      </c>
      <c r="G133" s="65" t="n">
        <f aca="false">G80/AF80-1</f>
        <v>0.153818313427434</v>
      </c>
      <c r="H133" s="65" t="n">
        <f aca="false">H80/AG80-1</f>
        <v>0.00361604207758059</v>
      </c>
      <c r="I133" s="65" t="n">
        <f aca="false">I80/AH80-1</f>
        <v>0.149047441165484</v>
      </c>
      <c r="J133" s="65" t="n">
        <f aca="false">J80/AI80-1</f>
        <v>0.123005060334761</v>
      </c>
      <c r="K133" s="65" t="n">
        <f aca="false">K80/AJ80-1</f>
        <v>0.0440613026819923</v>
      </c>
      <c r="L133" s="65" t="n">
        <f aca="false">L80/AK80-1</f>
        <v>0.0235158057054741</v>
      </c>
      <c r="M133" s="65" t="n">
        <f aca="false">M80/AL80-1</f>
        <v>0.0468374699759808</v>
      </c>
      <c r="N133" s="65" t="n">
        <f aca="false">N80/AM80-1</f>
        <v>0.0640096618357489</v>
      </c>
      <c r="O133" s="93" t="n">
        <f aca="false">O114/O80</f>
        <v>0.113419117647059</v>
      </c>
      <c r="Q133" s="76" t="s">
        <v>77</v>
      </c>
      <c r="R133" s="79" t="n">
        <v>0.645</v>
      </c>
      <c r="S133" s="65" t="n">
        <f aca="false">Q80/AE80-1</f>
        <v>0.0309242529534399</v>
      </c>
      <c r="T133" s="65" t="n">
        <f aca="false">R80/AF80-1</f>
        <v>0.0188201230546508</v>
      </c>
      <c r="U133" s="65" t="n">
        <f aca="false">S80/AG80-1</f>
        <v>-0.0384615384615384</v>
      </c>
      <c r="V133" s="65" t="n">
        <f aca="false">T80/AH80-1</f>
        <v>-0.00298841987299214</v>
      </c>
      <c r="W133" s="65" t="n">
        <f aca="false">U80/AI80-1</f>
        <v>0.0116776956014013</v>
      </c>
      <c r="X133" s="65" t="n">
        <f aca="false">V80/AJ80-1</f>
        <v>-0.0237547892720307</v>
      </c>
      <c r="Y133" s="65" t="n">
        <f aca="false">W80/AK80-1</f>
        <v>-0.00616808018504245</v>
      </c>
      <c r="Z133" s="65" t="n">
        <f aca="false">X80/AL80-1</f>
        <v>0.0856685348278623</v>
      </c>
      <c r="AA133" s="65" t="n">
        <f aca="false">Y80/AM80-1</f>
        <v>0.0551529790660226</v>
      </c>
      <c r="AB133" s="65" t="n">
        <f aca="false">Z80/AN80-1</f>
        <v>0.0591805766312594</v>
      </c>
      <c r="AC133" s="65" t="n">
        <f aca="false">AA80/AO80-1</f>
        <v>0.0360631104432758</v>
      </c>
      <c r="AD133" s="65" t="n">
        <f aca="false">AB80/AP80-1</f>
        <v>0.323631323631324</v>
      </c>
      <c r="AE133" s="65" t="n">
        <f aca="false">AC80/AQ80-1</f>
        <v>0.0465958698411715</v>
      </c>
    </row>
    <row r="134" customFormat="false" ht="13.8" hidden="false" customHeight="false" outlineLevel="0" collapsed="false">
      <c r="D134" s="76" t="s">
        <v>80</v>
      </c>
      <c r="E134" s="79" t="n">
        <v>0.619</v>
      </c>
      <c r="F134" s="65" t="n">
        <f aca="false">F81/AE81-1</f>
        <v>0.498677748394409</v>
      </c>
      <c r="G134" s="65" t="n">
        <f aca="false">G81/AF81-1</f>
        <v>0.166598276569553</v>
      </c>
      <c r="H134" s="65" t="n">
        <f aca="false">H81/AG81-1</f>
        <v>0.0416058394160583</v>
      </c>
      <c r="I134" s="65" t="n">
        <f aca="false">I81/AH81-1</f>
        <v>0.170947030497592</v>
      </c>
      <c r="J134" s="65" t="n">
        <f aca="false">J81/AI81-1</f>
        <v>0.133501259445844</v>
      </c>
      <c r="K134" s="65" t="n">
        <f aca="false">K81/AJ81-1</f>
        <v>0.0517318938371569</v>
      </c>
      <c r="L134" s="65" t="n">
        <f aca="false">L81/AK81-1</f>
        <v>-0.0319148936170213</v>
      </c>
      <c r="M134" s="65" t="n">
        <f aca="false">M81/AL81-1</f>
        <v>0.0373588184187663</v>
      </c>
      <c r="N134" s="65" t="n">
        <f aca="false">N81/AM81-1</f>
        <v>0.0369725967812091</v>
      </c>
      <c r="O134" s="93" t="n">
        <f aca="false">O115/O81</f>
        <v>0.11330927960433</v>
      </c>
      <c r="Q134" s="76" t="s">
        <v>80</v>
      </c>
      <c r="R134" s="79" t="n">
        <v>0.619</v>
      </c>
      <c r="S134" s="65" t="n">
        <f aca="false">Q81/AE81-1</f>
        <v>-0.0105780128447299</v>
      </c>
      <c r="T134" s="65" t="n">
        <f aca="false">R81/AF81-1</f>
        <v>-0.00205170291341816</v>
      </c>
      <c r="U134" s="65" t="n">
        <f aca="false">S81/AG81-1</f>
        <v>-0.0394160583941606</v>
      </c>
      <c r="V134" s="65" t="n">
        <f aca="false">T81/AH81-1</f>
        <v>0.0208667736757624</v>
      </c>
      <c r="W134" s="65" t="n">
        <f aca="false">U81/AI81-1</f>
        <v>-0.0457598656591099</v>
      </c>
      <c r="X134" s="65" t="n">
        <f aca="false">V81/AJ81-1</f>
        <v>-0.0112460638776428</v>
      </c>
      <c r="Y134" s="65" t="n">
        <f aca="false">W81/AK81-1</f>
        <v>-0.0378723404255319</v>
      </c>
      <c r="Z134" s="65" t="n">
        <f aca="false">X81/AL81-1</f>
        <v>-0.00521285838401386</v>
      </c>
      <c r="AA134" s="65" t="n">
        <f aca="false">Y81/AM81-1</f>
        <v>-0.00391474554153981</v>
      </c>
      <c r="AB134" s="65" t="n">
        <f aca="false">Z81/AN81-1</f>
        <v>0.0454155955441302</v>
      </c>
      <c r="AC134" s="65" t="n">
        <f aca="false">AA81/AO81-1</f>
        <v>0.0747508305647842</v>
      </c>
      <c r="AD134" s="65" t="n">
        <f aca="false">AB81/AP81-1</f>
        <v>0.41711851278079</v>
      </c>
      <c r="AE134" s="65" t="n">
        <f aca="false">AC81/AQ81-1</f>
        <v>0.0352788053157966</v>
      </c>
    </row>
    <row r="145" customFormat="false" ht="13.8" hidden="false" customHeight="false" outlineLevel="0" collapsed="false">
      <c r="F145" s="10" t="s">
        <v>107</v>
      </c>
      <c r="G145" s="10" t="s">
        <v>108</v>
      </c>
      <c r="H145" s="10" t="s">
        <v>109</v>
      </c>
      <c r="I145" s="10" t="s">
        <v>110</v>
      </c>
      <c r="J145" s="10" t="s">
        <v>111</v>
      </c>
    </row>
    <row r="146" customFormat="false" ht="13.8" hidden="false" customHeight="false" outlineLevel="0" collapsed="false">
      <c r="D146" s="94" t="s">
        <v>112</v>
      </c>
      <c r="E146" s="94" t="s">
        <v>113</v>
      </c>
      <c r="F146" s="94" t="s">
        <v>114</v>
      </c>
      <c r="G146" s="94" t="s">
        <v>115</v>
      </c>
      <c r="H146" s="94" t="n">
        <v>12.7</v>
      </c>
      <c r="I146" s="94" t="s">
        <v>116</v>
      </c>
      <c r="J146" s="94" t="n">
        <v>42.1</v>
      </c>
    </row>
    <row r="147" customFormat="false" ht="13.8" hidden="false" customHeight="false" outlineLevel="0" collapsed="false">
      <c r="D147" s="94" t="s">
        <v>57</v>
      </c>
      <c r="E147" s="94" t="s">
        <v>117</v>
      </c>
      <c r="F147" s="94" t="s">
        <v>118</v>
      </c>
      <c r="G147" s="94" t="s">
        <v>119</v>
      </c>
      <c r="H147" s="94" t="n">
        <v>16.1</v>
      </c>
      <c r="I147" s="94" t="s">
        <v>120</v>
      </c>
      <c r="J147" s="94" t="n">
        <v>49</v>
      </c>
    </row>
    <row r="148" customFormat="false" ht="13.8" hidden="false" customHeight="false" outlineLevel="0" collapsed="false">
      <c r="D148" s="94" t="s">
        <v>59</v>
      </c>
      <c r="E148" s="94" t="s">
        <v>121</v>
      </c>
      <c r="F148" s="94" t="s">
        <v>122</v>
      </c>
      <c r="G148" s="94" t="s">
        <v>123</v>
      </c>
      <c r="H148" s="94" t="n">
        <v>13.7</v>
      </c>
      <c r="I148" s="94" t="s">
        <v>124</v>
      </c>
      <c r="J148" s="94" t="n">
        <v>49.9</v>
      </c>
    </row>
    <row r="149" customFormat="false" ht="13.8" hidden="false" customHeight="false" outlineLevel="0" collapsed="false">
      <c r="D149" s="94" t="s">
        <v>60</v>
      </c>
      <c r="E149" s="94" t="s">
        <v>125</v>
      </c>
      <c r="F149" s="94" t="s">
        <v>126</v>
      </c>
      <c r="G149" s="94" t="s">
        <v>127</v>
      </c>
      <c r="H149" s="94" t="n">
        <v>19.6</v>
      </c>
      <c r="I149" s="94" t="s">
        <v>128</v>
      </c>
      <c r="J149" s="94" t="n">
        <v>33.6</v>
      </c>
    </row>
    <row r="150" customFormat="false" ht="13.8" hidden="false" customHeight="false" outlineLevel="0" collapsed="false">
      <c r="D150" s="94" t="s">
        <v>61</v>
      </c>
      <c r="E150" s="94" t="s">
        <v>129</v>
      </c>
      <c r="F150" s="94" t="s">
        <v>130</v>
      </c>
      <c r="G150" s="94" t="s">
        <v>131</v>
      </c>
      <c r="H150" s="94" t="n">
        <v>5.2</v>
      </c>
      <c r="I150" s="94" t="s">
        <v>132</v>
      </c>
      <c r="J150" s="94" t="n">
        <v>37.6</v>
      </c>
    </row>
    <row r="151" customFormat="false" ht="13.8" hidden="false" customHeight="false" outlineLevel="0" collapsed="false">
      <c r="D151" s="94" t="s">
        <v>63</v>
      </c>
      <c r="E151" s="94" t="s">
        <v>133</v>
      </c>
      <c r="F151" s="94" t="s">
        <v>134</v>
      </c>
      <c r="G151" s="94" t="s">
        <v>135</v>
      </c>
      <c r="H151" s="94" t="n">
        <v>19</v>
      </c>
      <c r="I151" s="94" t="s">
        <v>136</v>
      </c>
      <c r="J151" s="94" t="n">
        <v>29.8</v>
      </c>
    </row>
    <row r="152" customFormat="false" ht="13.8" hidden="false" customHeight="false" outlineLevel="0" collapsed="false">
      <c r="D152" s="94" t="s">
        <v>65</v>
      </c>
      <c r="E152" s="94" t="s">
        <v>137</v>
      </c>
      <c r="F152" s="94" t="s">
        <v>138</v>
      </c>
      <c r="G152" s="94" t="s">
        <v>139</v>
      </c>
      <c r="H152" s="94" t="n">
        <v>16.8</v>
      </c>
      <c r="I152" s="94" t="s">
        <v>140</v>
      </c>
      <c r="J152" s="94" t="n">
        <v>33.1</v>
      </c>
    </row>
    <row r="153" customFormat="false" ht="13.8" hidden="false" customHeight="false" outlineLevel="0" collapsed="false">
      <c r="D153" s="94" t="s">
        <v>67</v>
      </c>
      <c r="E153" s="94" t="s">
        <v>141</v>
      </c>
      <c r="F153" s="94" t="s">
        <v>142</v>
      </c>
      <c r="G153" s="94" t="s">
        <v>143</v>
      </c>
      <c r="H153" s="94" t="n">
        <v>16.9</v>
      </c>
      <c r="I153" s="94" t="s">
        <v>144</v>
      </c>
      <c r="J153" s="94" t="n">
        <v>42</v>
      </c>
    </row>
    <row r="154" customFormat="false" ht="23.85" hidden="false" customHeight="false" outlineLevel="0" collapsed="false">
      <c r="D154" s="94" t="s">
        <v>68</v>
      </c>
      <c r="E154" s="94" t="s">
        <v>145</v>
      </c>
      <c r="F154" s="94" t="s">
        <v>146</v>
      </c>
      <c r="G154" s="94" t="s">
        <v>147</v>
      </c>
      <c r="H154" s="94" t="n">
        <v>4.8</v>
      </c>
      <c r="I154" s="94" t="s">
        <v>148</v>
      </c>
      <c r="J154" s="94" t="n">
        <v>39.2</v>
      </c>
    </row>
    <row r="155" customFormat="false" ht="13.8" hidden="false" customHeight="false" outlineLevel="0" collapsed="false">
      <c r="D155" s="94" t="s">
        <v>70</v>
      </c>
      <c r="E155" s="94" t="s">
        <v>149</v>
      </c>
      <c r="F155" s="94" t="s">
        <v>150</v>
      </c>
      <c r="G155" s="94" t="s">
        <v>151</v>
      </c>
      <c r="H155" s="94" t="n">
        <v>9.9</v>
      </c>
      <c r="I155" s="94" t="s">
        <v>152</v>
      </c>
      <c r="J155" s="94" t="n">
        <v>40.9</v>
      </c>
    </row>
    <row r="156" customFormat="false" ht="13.8" hidden="false" customHeight="false" outlineLevel="0" collapsed="false">
      <c r="D156" s="94" t="s">
        <v>72</v>
      </c>
      <c r="E156" s="94" t="s">
        <v>153</v>
      </c>
      <c r="F156" s="94" t="s">
        <v>154</v>
      </c>
      <c r="G156" s="94" t="s">
        <v>155</v>
      </c>
      <c r="H156" s="94" t="n">
        <v>13.8</v>
      </c>
      <c r="I156" s="94" t="s">
        <v>156</v>
      </c>
      <c r="J156" s="94" t="n">
        <v>37.6</v>
      </c>
    </row>
    <row r="157" customFormat="false" ht="13.8" hidden="false" customHeight="false" outlineLevel="0" collapsed="false">
      <c r="D157" s="94" t="s">
        <v>74</v>
      </c>
      <c r="E157" s="94" t="s">
        <v>157</v>
      </c>
      <c r="F157" s="94" t="s">
        <v>158</v>
      </c>
      <c r="G157" s="94" t="s">
        <v>159</v>
      </c>
      <c r="H157" s="94" t="n">
        <v>11.8</v>
      </c>
      <c r="I157" s="94" t="s">
        <v>160</v>
      </c>
      <c r="J157" s="94" t="n">
        <v>45.6</v>
      </c>
    </row>
    <row r="158" customFormat="false" ht="13.8" hidden="false" customHeight="false" outlineLevel="0" collapsed="false">
      <c r="D158" s="94" t="s">
        <v>75</v>
      </c>
      <c r="E158" s="94" t="s">
        <v>161</v>
      </c>
      <c r="F158" s="94" t="s">
        <v>162</v>
      </c>
      <c r="G158" s="94" t="s">
        <v>163</v>
      </c>
      <c r="H158" s="94" t="n">
        <v>11.8</v>
      </c>
      <c r="I158" s="94" t="s">
        <v>164</v>
      </c>
      <c r="J158" s="94" t="n">
        <v>44.5</v>
      </c>
    </row>
    <row r="159" customFormat="false" ht="13.8" hidden="false" customHeight="false" outlineLevel="0" collapsed="false">
      <c r="D159" s="94" t="s">
        <v>76</v>
      </c>
      <c r="E159" s="94" t="s">
        <v>165</v>
      </c>
      <c r="F159" s="94" t="s">
        <v>166</v>
      </c>
      <c r="G159" s="94" t="s">
        <v>167</v>
      </c>
      <c r="H159" s="94" t="n">
        <v>5.3</v>
      </c>
      <c r="I159" s="94" t="s">
        <v>168</v>
      </c>
      <c r="J159" s="94" t="n">
        <v>35.4</v>
      </c>
    </row>
    <row r="160" customFormat="false" ht="13.8" hidden="false" customHeight="false" outlineLevel="0" collapsed="false">
      <c r="D160" s="94" t="s">
        <v>77</v>
      </c>
      <c r="E160" s="94" t="s">
        <v>169</v>
      </c>
      <c r="F160" s="94" t="s">
        <v>170</v>
      </c>
      <c r="G160" s="94" t="s">
        <v>171</v>
      </c>
      <c r="H160" s="94" t="n">
        <v>5.3</v>
      </c>
      <c r="I160" s="94" t="s">
        <v>172</v>
      </c>
      <c r="J160" s="94" t="n">
        <v>30.7</v>
      </c>
    </row>
    <row r="161" customFormat="false" ht="13.8" hidden="false" customHeight="false" outlineLevel="0" collapsed="false">
      <c r="D161" s="94" t="s">
        <v>79</v>
      </c>
      <c r="E161" s="94" t="s">
        <v>173</v>
      </c>
      <c r="F161" s="94" t="s">
        <v>174</v>
      </c>
      <c r="G161" s="94" t="s">
        <v>175</v>
      </c>
      <c r="H161" s="94" t="n">
        <v>8.6</v>
      </c>
      <c r="I161" s="94" t="s">
        <v>176</v>
      </c>
      <c r="J161" s="94" t="n">
        <v>37.1</v>
      </c>
    </row>
    <row r="162" customFormat="false" ht="13.8" hidden="false" customHeight="false" outlineLevel="0" collapsed="false">
      <c r="D162" s="94" t="s">
        <v>80</v>
      </c>
      <c r="E162" s="94" t="s">
        <v>177</v>
      </c>
      <c r="F162" s="94" t="s">
        <v>178</v>
      </c>
      <c r="G162" s="94" t="s">
        <v>179</v>
      </c>
      <c r="H162" s="94" t="n">
        <v>5.4</v>
      </c>
      <c r="I162" s="94" t="s">
        <v>180</v>
      </c>
      <c r="J162" s="94" t="n">
        <v>37.5</v>
      </c>
    </row>
    <row r="172" customFormat="false" ht="13.8" hidden="false" customHeight="false" outlineLevel="0" collapsed="false">
      <c r="B172" s="25"/>
      <c r="C172" s="88" t="n">
        <v>2021</v>
      </c>
      <c r="D172" s="76" t="s">
        <v>76</v>
      </c>
      <c r="E172" s="27" t="s">
        <v>3</v>
      </c>
      <c r="F172" s="71" t="n">
        <v>8089</v>
      </c>
      <c r="G172" s="28" t="n">
        <v>5252</v>
      </c>
      <c r="H172" s="28" t="n">
        <v>4934</v>
      </c>
      <c r="I172" s="28" t="n">
        <v>5027</v>
      </c>
      <c r="J172" s="28" t="n">
        <v>4994</v>
      </c>
      <c r="K172" s="28" t="n">
        <v>4349</v>
      </c>
      <c r="L172" s="28" t="n">
        <v>4202</v>
      </c>
      <c r="M172" s="28" t="n">
        <v>4240</v>
      </c>
      <c r="N172" s="28"/>
    </row>
    <row r="173" customFormat="false" ht="13.8" hidden="false" customHeight="false" outlineLevel="0" collapsed="false">
      <c r="B173" s="25"/>
      <c r="C173" s="88" t="n">
        <v>2021</v>
      </c>
      <c r="D173" s="76" t="s">
        <v>76</v>
      </c>
      <c r="E173" s="27" t="s">
        <v>181</v>
      </c>
      <c r="F173" s="71" t="n">
        <v>729</v>
      </c>
      <c r="G173" s="28" t="n">
        <v>637</v>
      </c>
      <c r="H173" s="28" t="n">
        <v>655</v>
      </c>
      <c r="I173" s="28" t="n">
        <v>671</v>
      </c>
      <c r="J173" s="28" t="n">
        <v>689</v>
      </c>
      <c r="K173" s="28" t="n">
        <v>582</v>
      </c>
      <c r="L173" s="28" t="n">
        <v>602</v>
      </c>
      <c r="M173" s="28" t="n">
        <v>607</v>
      </c>
      <c r="N173" s="28"/>
    </row>
    <row r="174" customFormat="false" ht="13.8" hidden="false" customHeight="false" outlineLevel="0" collapsed="false">
      <c r="B174" s="25"/>
      <c r="C174" s="88" t="n">
        <v>2021</v>
      </c>
      <c r="D174" s="76" t="s">
        <v>76</v>
      </c>
      <c r="E174" s="27" t="s">
        <v>182</v>
      </c>
      <c r="F174" s="95" t="n">
        <v>1021</v>
      </c>
      <c r="G174" s="28" t="n">
        <v>791</v>
      </c>
      <c r="H174" s="28" t="n">
        <v>762</v>
      </c>
      <c r="I174" s="28" t="n">
        <v>832</v>
      </c>
      <c r="J174" s="28" t="n">
        <v>798</v>
      </c>
      <c r="K174" s="28" t="n">
        <v>723</v>
      </c>
      <c r="L174" s="28" t="n">
        <v>641</v>
      </c>
      <c r="M174" s="28" t="n">
        <v>634</v>
      </c>
      <c r="N174" s="28"/>
    </row>
    <row r="175" customFormat="false" ht="13.8" hidden="false" customHeight="false" outlineLevel="0" collapsed="false">
      <c r="B175" s="25"/>
      <c r="C175" s="88" t="n">
        <v>2021</v>
      </c>
      <c r="D175" s="76" t="s">
        <v>76</v>
      </c>
      <c r="E175" s="27" t="s">
        <v>183</v>
      </c>
      <c r="F175" s="95" t="n">
        <v>2700</v>
      </c>
      <c r="G175" s="28" t="n">
        <v>1696</v>
      </c>
      <c r="H175" s="28" t="n">
        <v>1631</v>
      </c>
      <c r="I175" s="28" t="n">
        <v>1632</v>
      </c>
      <c r="J175" s="28" t="n">
        <v>1641</v>
      </c>
      <c r="K175" s="28" t="n">
        <v>1379</v>
      </c>
      <c r="L175" s="28" t="n">
        <v>1309</v>
      </c>
      <c r="M175" s="28" t="n">
        <v>1300</v>
      </c>
      <c r="N175" s="28"/>
    </row>
    <row r="176" customFormat="false" ht="13.8" hidden="false" customHeight="false" outlineLevel="0" collapsed="false">
      <c r="B176" s="25"/>
      <c r="C176" s="88" t="n">
        <v>2021</v>
      </c>
      <c r="D176" s="76" t="s">
        <v>76</v>
      </c>
      <c r="E176" s="27" t="s">
        <v>184</v>
      </c>
      <c r="F176" s="95" t="n">
        <v>3639</v>
      </c>
      <c r="G176" s="28" t="n">
        <v>2128</v>
      </c>
      <c r="H176" s="28" t="n">
        <v>1886</v>
      </c>
      <c r="I176" s="28" t="n">
        <v>1892</v>
      </c>
      <c r="J176" s="28" t="n">
        <v>1866</v>
      </c>
      <c r="K176" s="28" t="n">
        <v>1665</v>
      </c>
      <c r="L176" s="28" t="n">
        <v>1650</v>
      </c>
      <c r="M176" s="28" t="n">
        <v>1699</v>
      </c>
      <c r="N176" s="28"/>
    </row>
    <row r="177" customFormat="false" ht="13.8" hidden="false" customHeight="false" outlineLevel="0" collapsed="false">
      <c r="B177" s="25"/>
      <c r="C177" s="88" t="n">
        <v>2021</v>
      </c>
      <c r="D177" s="76" t="s">
        <v>77</v>
      </c>
      <c r="E177" s="27" t="s">
        <v>3</v>
      </c>
      <c r="F177" s="71" t="n">
        <v>4360</v>
      </c>
      <c r="G177" s="28" t="n">
        <v>3188</v>
      </c>
      <c r="H177" s="28" t="n">
        <v>3053</v>
      </c>
      <c r="I177" s="28" t="n">
        <v>3076</v>
      </c>
      <c r="J177" s="28" t="n">
        <v>2885</v>
      </c>
      <c r="K177" s="28" t="n">
        <v>2725</v>
      </c>
      <c r="L177" s="28" t="n">
        <v>2655</v>
      </c>
      <c r="M177" s="28" t="n">
        <v>2615</v>
      </c>
      <c r="N177" s="28"/>
    </row>
    <row r="178" customFormat="false" ht="13.8" hidden="false" customHeight="false" outlineLevel="0" collapsed="false">
      <c r="B178" s="25"/>
      <c r="C178" s="88" t="n">
        <v>2021</v>
      </c>
      <c r="D178" s="76" t="s">
        <v>77</v>
      </c>
      <c r="E178" s="27" t="s">
        <v>181</v>
      </c>
      <c r="F178" s="71" t="n">
        <v>535</v>
      </c>
      <c r="G178" s="28" t="n">
        <v>421</v>
      </c>
      <c r="H178" s="28" t="n">
        <v>445</v>
      </c>
      <c r="I178" s="28" t="n">
        <v>495</v>
      </c>
      <c r="J178" s="28" t="n">
        <v>464</v>
      </c>
      <c r="K178" s="28" t="n">
        <v>453</v>
      </c>
      <c r="L178" s="28" t="n">
        <v>405</v>
      </c>
      <c r="M178" s="28" t="n">
        <v>395</v>
      </c>
      <c r="N178" s="28"/>
    </row>
    <row r="179" customFormat="false" ht="13.8" hidden="false" customHeight="false" outlineLevel="0" collapsed="false">
      <c r="B179" s="25"/>
      <c r="C179" s="88" t="n">
        <v>2021</v>
      </c>
      <c r="D179" s="76" t="s">
        <v>77</v>
      </c>
      <c r="E179" s="27" t="s">
        <v>182</v>
      </c>
      <c r="F179" s="71" t="n">
        <v>621</v>
      </c>
      <c r="G179" s="28" t="n">
        <v>512</v>
      </c>
      <c r="H179" s="28" t="n">
        <v>504</v>
      </c>
      <c r="I179" s="28" t="n">
        <v>517</v>
      </c>
      <c r="J179" s="28" t="n">
        <v>482</v>
      </c>
      <c r="K179" s="28" t="n">
        <v>457</v>
      </c>
      <c r="L179" s="28" t="n">
        <v>480</v>
      </c>
      <c r="M179" s="28" t="n">
        <v>415</v>
      </c>
      <c r="N179" s="28"/>
    </row>
    <row r="180" customFormat="false" ht="13.8" hidden="false" customHeight="false" outlineLevel="0" collapsed="false">
      <c r="B180" s="25"/>
      <c r="C180" s="88" t="n">
        <v>2021</v>
      </c>
      <c r="D180" s="76" t="s">
        <v>77</v>
      </c>
      <c r="E180" s="27" t="s">
        <v>183</v>
      </c>
      <c r="F180" s="71" t="n">
        <v>1418</v>
      </c>
      <c r="G180" s="28" t="n">
        <v>1101</v>
      </c>
      <c r="H180" s="28" t="n">
        <v>1011</v>
      </c>
      <c r="I180" s="28" t="n">
        <v>999</v>
      </c>
      <c r="J180" s="28" t="n">
        <v>932</v>
      </c>
      <c r="K180" s="28" t="n">
        <v>815</v>
      </c>
      <c r="L180" s="28" t="n">
        <v>894</v>
      </c>
      <c r="M180" s="28" t="n">
        <v>851</v>
      </c>
      <c r="N180" s="28"/>
    </row>
    <row r="181" customFormat="false" ht="13.8" hidden="false" customHeight="false" outlineLevel="0" collapsed="false">
      <c r="B181" s="25"/>
      <c r="C181" s="88" t="n">
        <v>2021</v>
      </c>
      <c r="D181" s="76" t="s">
        <v>77</v>
      </c>
      <c r="E181" s="27" t="s">
        <v>184</v>
      </c>
      <c r="F181" s="71" t="n">
        <v>1786</v>
      </c>
      <c r="G181" s="28" t="n">
        <v>1154</v>
      </c>
      <c r="H181" s="28" t="n">
        <v>1093</v>
      </c>
      <c r="I181" s="28" t="n">
        <v>1065</v>
      </c>
      <c r="J181" s="28" t="n">
        <v>1007</v>
      </c>
      <c r="K181" s="28" t="n">
        <v>1000</v>
      </c>
      <c r="L181" s="28" t="n">
        <v>876</v>
      </c>
      <c r="M181" s="28" t="n">
        <v>954</v>
      </c>
      <c r="N181" s="28"/>
    </row>
    <row r="182" customFormat="false" ht="13.8" hidden="false" customHeight="false" outlineLevel="0" collapsed="false">
      <c r="B182" s="25"/>
      <c r="C182" s="88" t="n">
        <v>2021</v>
      </c>
      <c r="D182" s="76" t="s">
        <v>80</v>
      </c>
      <c r="E182" s="27" t="s">
        <v>3</v>
      </c>
      <c r="F182" s="71" t="n">
        <v>3967</v>
      </c>
      <c r="G182" s="28" t="n">
        <v>2843</v>
      </c>
      <c r="H182" s="28" t="n">
        <v>2854</v>
      </c>
      <c r="I182" s="28" t="n">
        <v>2918</v>
      </c>
      <c r="J182" s="28" t="n">
        <v>2700</v>
      </c>
      <c r="K182" s="28" t="n">
        <v>2338</v>
      </c>
      <c r="L182" s="28" t="n">
        <v>2275</v>
      </c>
      <c r="M182" s="28" t="n">
        <v>2388</v>
      </c>
      <c r="N182" s="28"/>
    </row>
    <row r="183" customFormat="false" ht="13.8" hidden="false" customHeight="false" outlineLevel="0" collapsed="false">
      <c r="B183" s="25"/>
      <c r="C183" s="88" t="n">
        <v>2021</v>
      </c>
      <c r="D183" s="76" t="s">
        <v>80</v>
      </c>
      <c r="E183" s="27" t="s">
        <v>181</v>
      </c>
      <c r="F183" s="71" t="n">
        <v>411</v>
      </c>
      <c r="G183" s="28" t="n">
        <v>390</v>
      </c>
      <c r="H183" s="28" t="n">
        <v>385</v>
      </c>
      <c r="I183" s="28" t="n">
        <v>377</v>
      </c>
      <c r="J183" s="28" t="n">
        <v>407</v>
      </c>
      <c r="K183" s="28" t="n">
        <v>361</v>
      </c>
      <c r="L183" s="28" t="n">
        <v>360</v>
      </c>
      <c r="M183" s="28" t="n">
        <v>368</v>
      </c>
      <c r="N183" s="28"/>
    </row>
    <row r="184" customFormat="false" ht="13.8" hidden="false" customHeight="false" outlineLevel="0" collapsed="false">
      <c r="B184" s="25"/>
      <c r="C184" s="88" t="n">
        <v>2021</v>
      </c>
      <c r="D184" s="76" t="s">
        <v>80</v>
      </c>
      <c r="E184" s="27" t="s">
        <v>182</v>
      </c>
      <c r="F184" s="71" t="n">
        <v>558</v>
      </c>
      <c r="G184" s="28" t="n">
        <v>420</v>
      </c>
      <c r="H184" s="28" t="n">
        <v>437</v>
      </c>
      <c r="I184" s="28" t="n">
        <v>507</v>
      </c>
      <c r="J184" s="28" t="n">
        <v>459</v>
      </c>
      <c r="K184" s="28" t="n">
        <v>391</v>
      </c>
      <c r="L184" s="28" t="n">
        <v>399</v>
      </c>
      <c r="M184" s="28" t="n">
        <v>394</v>
      </c>
      <c r="N184" s="28"/>
    </row>
    <row r="185" customFormat="false" ht="13.8" hidden="false" customHeight="false" outlineLevel="0" collapsed="false">
      <c r="B185" s="25"/>
      <c r="C185" s="88" t="n">
        <v>2021</v>
      </c>
      <c r="D185" s="76" t="s">
        <v>80</v>
      </c>
      <c r="E185" s="27" t="s">
        <v>183</v>
      </c>
      <c r="F185" s="71" t="n">
        <v>1345</v>
      </c>
      <c r="G185" s="28" t="n">
        <v>965</v>
      </c>
      <c r="H185" s="28" t="n">
        <v>930</v>
      </c>
      <c r="I185" s="28" t="n">
        <v>1015</v>
      </c>
      <c r="J185" s="28" t="n">
        <v>884</v>
      </c>
      <c r="K185" s="28" t="n">
        <v>745</v>
      </c>
      <c r="L185" s="28" t="n">
        <v>718</v>
      </c>
      <c r="M185" s="28" t="n">
        <v>741</v>
      </c>
      <c r="N185" s="28"/>
    </row>
    <row r="186" customFormat="false" ht="13.8" hidden="false" customHeight="false" outlineLevel="0" collapsed="false">
      <c r="B186" s="25"/>
      <c r="C186" s="88" t="n">
        <v>2021</v>
      </c>
      <c r="D186" s="76" t="s">
        <v>80</v>
      </c>
      <c r="E186" s="27" t="s">
        <v>184</v>
      </c>
      <c r="F186" s="71" t="n">
        <v>1653</v>
      </c>
      <c r="G186" s="28" t="n">
        <v>1068</v>
      </c>
      <c r="H186" s="28" t="n">
        <v>1102</v>
      </c>
      <c r="I186" s="28" t="n">
        <v>1019</v>
      </c>
      <c r="J186" s="28" t="n">
        <v>950</v>
      </c>
      <c r="K186" s="28" t="n">
        <v>841</v>
      </c>
      <c r="L186" s="28" t="n">
        <v>798</v>
      </c>
      <c r="M186" s="28" t="n">
        <v>885</v>
      </c>
      <c r="N186" s="28"/>
    </row>
    <row r="188" customFormat="false" ht="13.8" hidden="false" customHeight="false" outlineLevel="0" collapsed="false">
      <c r="C188" s="31" t="s">
        <v>185</v>
      </c>
      <c r="D188" s="96" t="s">
        <v>76</v>
      </c>
      <c r="E188" s="36" t="s">
        <v>3</v>
      </c>
      <c r="F188" s="72" t="n">
        <v>5042</v>
      </c>
      <c r="G188" s="37" t="n">
        <v>4742</v>
      </c>
      <c r="H188" s="37" t="n">
        <v>4930</v>
      </c>
      <c r="I188" s="37" t="n">
        <v>4725</v>
      </c>
      <c r="J188" s="37" t="n">
        <v>4396</v>
      </c>
      <c r="K188" s="37" t="n">
        <v>4171</v>
      </c>
      <c r="L188" s="37" t="n">
        <v>4465</v>
      </c>
      <c r="M188" s="37" t="n">
        <v>4375</v>
      </c>
      <c r="N188" s="37"/>
      <c r="O188" s="37" t="n">
        <v>4392</v>
      </c>
      <c r="P188" s="37" t="n">
        <v>4761</v>
      </c>
      <c r="Q188" s="37" t="n">
        <v>6177</v>
      </c>
      <c r="R188" s="37" t="n">
        <v>9916</v>
      </c>
      <c r="S188" s="37" t="n">
        <v>62092</v>
      </c>
    </row>
    <row r="189" customFormat="false" ht="13.8" hidden="false" customHeight="false" outlineLevel="0" collapsed="false">
      <c r="C189" s="31" t="n">
        <v>2020</v>
      </c>
      <c r="D189" s="96" t="s">
        <v>76</v>
      </c>
      <c r="E189" s="36" t="s">
        <v>181</v>
      </c>
      <c r="F189" s="72" t="n">
        <v>656</v>
      </c>
      <c r="G189" s="37" t="n">
        <v>583</v>
      </c>
      <c r="H189" s="37" t="n">
        <v>640</v>
      </c>
      <c r="I189" s="37" t="n">
        <v>567</v>
      </c>
      <c r="J189" s="37" t="n">
        <v>559</v>
      </c>
      <c r="K189" s="37" t="n">
        <v>573</v>
      </c>
      <c r="L189" s="37" t="n">
        <v>584</v>
      </c>
      <c r="M189" s="37" t="n">
        <v>557</v>
      </c>
      <c r="N189" s="37"/>
      <c r="O189" s="37" t="n">
        <v>567</v>
      </c>
      <c r="P189" s="37" t="n">
        <v>573</v>
      </c>
      <c r="Q189" s="37" t="n">
        <v>634</v>
      </c>
      <c r="R189" s="37" t="n">
        <v>823</v>
      </c>
      <c r="S189" s="37" t="n">
        <v>7316</v>
      </c>
    </row>
    <row r="190" customFormat="false" ht="13.8" hidden="false" customHeight="false" outlineLevel="0" collapsed="false">
      <c r="C190" s="31" t="n">
        <v>2020</v>
      </c>
      <c r="D190" s="96" t="s">
        <v>76</v>
      </c>
      <c r="E190" s="36" t="s">
        <v>182</v>
      </c>
      <c r="F190" s="72" t="n">
        <v>688</v>
      </c>
      <c r="G190" s="37" t="n">
        <v>622</v>
      </c>
      <c r="H190" s="37" t="n">
        <v>656</v>
      </c>
      <c r="I190" s="37" t="n">
        <v>657</v>
      </c>
      <c r="J190" s="37" t="n">
        <v>650</v>
      </c>
      <c r="K190" s="37" t="n">
        <v>633</v>
      </c>
      <c r="L190" s="37" t="n">
        <v>619</v>
      </c>
      <c r="M190" s="37" t="n">
        <v>652</v>
      </c>
      <c r="N190" s="37"/>
      <c r="O190" s="37" t="n">
        <v>678</v>
      </c>
      <c r="P190" s="37" t="n">
        <v>635</v>
      </c>
      <c r="Q190" s="37" t="n">
        <v>764</v>
      </c>
      <c r="R190" s="97" t="n">
        <v>1199</v>
      </c>
      <c r="S190" s="37" t="n">
        <v>8453</v>
      </c>
    </row>
    <row r="191" customFormat="false" ht="13.8" hidden="false" customHeight="false" outlineLevel="0" collapsed="false">
      <c r="C191" s="31" t="n">
        <v>2020</v>
      </c>
      <c r="D191" s="96" t="s">
        <v>76</v>
      </c>
      <c r="E191" s="36" t="s">
        <v>183</v>
      </c>
      <c r="F191" s="72" t="n">
        <v>1650</v>
      </c>
      <c r="G191" s="37" t="n">
        <v>1503</v>
      </c>
      <c r="H191" s="37" t="n">
        <v>1567</v>
      </c>
      <c r="I191" s="37" t="n">
        <v>1603</v>
      </c>
      <c r="J191" s="37" t="n">
        <v>1434</v>
      </c>
      <c r="K191" s="37" t="n">
        <v>1288</v>
      </c>
      <c r="L191" s="37" t="n">
        <v>1458</v>
      </c>
      <c r="M191" s="37" t="n">
        <v>1410</v>
      </c>
      <c r="N191" s="37"/>
      <c r="O191" s="37" t="n">
        <v>1409</v>
      </c>
      <c r="P191" s="37" t="n">
        <v>1538</v>
      </c>
      <c r="Q191" s="37" t="n">
        <v>2040</v>
      </c>
      <c r="R191" s="97" t="n">
        <v>3245</v>
      </c>
      <c r="S191" s="28" t="n">
        <v>20145</v>
      </c>
    </row>
    <row r="192" customFormat="false" ht="13.8" hidden="false" customHeight="false" outlineLevel="0" collapsed="false">
      <c r="C192" s="31" t="n">
        <v>2020</v>
      </c>
      <c r="D192" s="96" t="s">
        <v>76</v>
      </c>
      <c r="E192" s="36" t="s">
        <v>184</v>
      </c>
      <c r="F192" s="72" t="n">
        <v>2048</v>
      </c>
      <c r="G192" s="37" t="n">
        <v>2034</v>
      </c>
      <c r="H192" s="37" t="n">
        <v>2067</v>
      </c>
      <c r="I192" s="37" t="n">
        <v>1898</v>
      </c>
      <c r="J192" s="37" t="n">
        <v>1753</v>
      </c>
      <c r="K192" s="37" t="n">
        <v>1677</v>
      </c>
      <c r="L192" s="37" t="n">
        <v>1804</v>
      </c>
      <c r="M192" s="37" t="n">
        <v>1756</v>
      </c>
      <c r="N192" s="37"/>
      <c r="O192" s="37" t="n">
        <v>1738</v>
      </c>
      <c r="P192" s="37" t="n">
        <v>2015</v>
      </c>
      <c r="Q192" s="37" t="n">
        <v>2739</v>
      </c>
      <c r="R192" s="97" t="n">
        <v>4649</v>
      </c>
      <c r="S192" s="28" t="n">
        <v>26178</v>
      </c>
    </row>
    <row r="193" customFormat="false" ht="13.8" hidden="false" customHeight="false" outlineLevel="0" collapsed="false">
      <c r="C193" s="31" t="n">
        <v>2020</v>
      </c>
      <c r="D193" s="96" t="s">
        <v>77</v>
      </c>
      <c r="E193" s="36" t="s">
        <v>3</v>
      </c>
      <c r="F193" s="72" t="n">
        <v>2967</v>
      </c>
      <c r="G193" s="37" t="n">
        <v>2815</v>
      </c>
      <c r="H193" s="37" t="n">
        <v>2925</v>
      </c>
      <c r="I193" s="37" t="n">
        <v>2669</v>
      </c>
      <c r="J193" s="37" t="n">
        <v>2599</v>
      </c>
      <c r="K193" s="37" t="n">
        <v>2548</v>
      </c>
      <c r="L193" s="37" t="n">
        <v>2578</v>
      </c>
      <c r="M193" s="37" t="n">
        <v>2712</v>
      </c>
      <c r="N193" s="37"/>
      <c r="O193" s="37" t="n">
        <v>2621</v>
      </c>
      <c r="P193" s="37" t="n">
        <v>2792</v>
      </c>
      <c r="Q193" s="37" t="n">
        <v>2758</v>
      </c>
      <c r="R193" s="37" t="n">
        <v>3820</v>
      </c>
      <c r="S193" s="37" t="n">
        <v>33804</v>
      </c>
    </row>
    <row r="194" customFormat="false" ht="13.8" hidden="false" customHeight="false" outlineLevel="0" collapsed="false">
      <c r="C194" s="31" t="n">
        <v>2020</v>
      </c>
      <c r="D194" s="96" t="s">
        <v>77</v>
      </c>
      <c r="E194" s="36" t="s">
        <v>181</v>
      </c>
      <c r="F194" s="72" t="n">
        <v>467</v>
      </c>
      <c r="G194" s="37" t="n">
        <v>415</v>
      </c>
      <c r="H194" s="37" t="n">
        <v>414</v>
      </c>
      <c r="I194" s="37" t="n">
        <v>428</v>
      </c>
      <c r="J194" s="37" t="n">
        <v>424</v>
      </c>
      <c r="K194" s="37" t="n">
        <v>418</v>
      </c>
      <c r="L194" s="37" t="n">
        <v>390</v>
      </c>
      <c r="M194" s="37" t="n">
        <v>380</v>
      </c>
      <c r="N194" s="37"/>
      <c r="O194" s="37" t="n">
        <v>407</v>
      </c>
      <c r="P194" s="37" t="n">
        <v>443</v>
      </c>
      <c r="Q194" s="37" t="n">
        <v>381</v>
      </c>
      <c r="R194" s="37" t="n">
        <v>460</v>
      </c>
      <c r="S194" s="37" t="n">
        <v>5027</v>
      </c>
    </row>
    <row r="195" customFormat="false" ht="13.8" hidden="false" customHeight="false" outlineLevel="0" collapsed="false">
      <c r="C195" s="31" t="n">
        <v>2020</v>
      </c>
      <c r="D195" s="96" t="s">
        <v>77</v>
      </c>
      <c r="E195" s="36" t="s">
        <v>182</v>
      </c>
      <c r="F195" s="72" t="n">
        <v>473</v>
      </c>
      <c r="G195" s="37" t="n">
        <v>431</v>
      </c>
      <c r="H195" s="37" t="n">
        <v>452</v>
      </c>
      <c r="I195" s="37" t="n">
        <v>429</v>
      </c>
      <c r="J195" s="37" t="n">
        <v>388</v>
      </c>
      <c r="K195" s="37" t="n">
        <v>355</v>
      </c>
      <c r="L195" s="37" t="n">
        <v>439</v>
      </c>
      <c r="M195" s="37" t="n">
        <v>432</v>
      </c>
      <c r="N195" s="37"/>
      <c r="O195" s="37" t="n">
        <v>403</v>
      </c>
      <c r="P195" s="37" t="n">
        <v>453</v>
      </c>
      <c r="Q195" s="37" t="n">
        <v>439</v>
      </c>
      <c r="R195" s="37" t="n">
        <v>538</v>
      </c>
      <c r="S195" s="37" t="n">
        <v>5232</v>
      </c>
    </row>
    <row r="196" customFormat="false" ht="13.8" hidden="false" customHeight="false" outlineLevel="0" collapsed="false">
      <c r="C196" s="31" t="n">
        <v>2020</v>
      </c>
      <c r="D196" s="96" t="s">
        <v>77</v>
      </c>
      <c r="E196" s="36" t="s">
        <v>183</v>
      </c>
      <c r="F196" s="72" t="n">
        <v>978</v>
      </c>
      <c r="G196" s="37" t="n">
        <v>1000</v>
      </c>
      <c r="H196" s="37" t="n">
        <v>1015</v>
      </c>
      <c r="I196" s="37" t="n">
        <v>869</v>
      </c>
      <c r="J196" s="37" t="n">
        <v>835</v>
      </c>
      <c r="K196" s="37" t="n">
        <v>895</v>
      </c>
      <c r="L196" s="37" t="n">
        <v>850</v>
      </c>
      <c r="M196" s="37" t="n">
        <v>924</v>
      </c>
      <c r="N196" s="37"/>
      <c r="O196" s="37" t="n">
        <v>870</v>
      </c>
      <c r="P196" s="37" t="n">
        <v>860</v>
      </c>
      <c r="Q196" s="37" t="n">
        <v>899</v>
      </c>
      <c r="R196" s="37" t="n">
        <v>1313</v>
      </c>
      <c r="S196" s="37" t="n">
        <v>11308</v>
      </c>
    </row>
    <row r="197" customFormat="false" ht="13.8" hidden="false" customHeight="false" outlineLevel="0" collapsed="false">
      <c r="C197" s="31" t="n">
        <v>2020</v>
      </c>
      <c r="D197" s="96" t="s">
        <v>77</v>
      </c>
      <c r="E197" s="36" t="s">
        <v>184</v>
      </c>
      <c r="F197" s="72" t="n">
        <v>1049</v>
      </c>
      <c r="G197" s="37" t="n">
        <v>969</v>
      </c>
      <c r="H197" s="37" t="n">
        <v>1044</v>
      </c>
      <c r="I197" s="37" t="n">
        <v>943</v>
      </c>
      <c r="J197" s="37" t="n">
        <v>952</v>
      </c>
      <c r="K197" s="37" t="n">
        <v>880</v>
      </c>
      <c r="L197" s="37" t="n">
        <v>899</v>
      </c>
      <c r="M197" s="37" t="n">
        <v>976</v>
      </c>
      <c r="N197" s="37"/>
      <c r="O197" s="37" t="n">
        <v>941</v>
      </c>
      <c r="P197" s="37" t="n">
        <v>1036</v>
      </c>
      <c r="Q197" s="37" t="n">
        <v>1039</v>
      </c>
      <c r="R197" s="37" t="n">
        <v>1509</v>
      </c>
      <c r="S197" s="37" t="n">
        <v>12237</v>
      </c>
    </row>
    <row r="198" customFormat="false" ht="13.8" hidden="false" customHeight="false" outlineLevel="0" collapsed="false">
      <c r="C198" s="31" t="n">
        <v>2020</v>
      </c>
      <c r="D198" s="96" t="s">
        <v>80</v>
      </c>
      <c r="E198" s="36" t="s">
        <v>3</v>
      </c>
      <c r="F198" s="72" t="n">
        <v>2619</v>
      </c>
      <c r="G198" s="37" t="n">
        <v>2432</v>
      </c>
      <c r="H198" s="37" t="n">
        <v>2632</v>
      </c>
      <c r="I198" s="37" t="n">
        <v>2544</v>
      </c>
      <c r="J198" s="37" t="n">
        <v>2273</v>
      </c>
      <c r="K198" s="37" t="n">
        <v>2198</v>
      </c>
      <c r="L198" s="37" t="n">
        <v>2261</v>
      </c>
      <c r="M198" s="37" t="n">
        <v>2290</v>
      </c>
      <c r="N198" s="37"/>
      <c r="O198" s="37" t="n">
        <v>2290</v>
      </c>
      <c r="P198" s="37" t="n">
        <v>2440</v>
      </c>
      <c r="Q198" s="37" t="n">
        <v>2588</v>
      </c>
      <c r="R198" s="37" t="n">
        <v>3659</v>
      </c>
      <c r="S198" s="37" t="n">
        <v>30226</v>
      </c>
    </row>
    <row r="199" customFormat="false" ht="13.8" hidden="false" customHeight="false" outlineLevel="0" collapsed="false">
      <c r="C199" s="31" t="n">
        <v>2020</v>
      </c>
      <c r="D199" s="96" t="s">
        <v>80</v>
      </c>
      <c r="E199" s="36" t="s">
        <v>181</v>
      </c>
      <c r="F199" s="72" t="n">
        <v>338</v>
      </c>
      <c r="G199" s="37" t="n">
        <v>331</v>
      </c>
      <c r="H199" s="37" t="n">
        <v>373</v>
      </c>
      <c r="I199" s="37" t="n">
        <v>339</v>
      </c>
      <c r="J199" s="37" t="n">
        <v>323</v>
      </c>
      <c r="K199" s="37" t="n">
        <v>313</v>
      </c>
      <c r="L199" s="37" t="n">
        <v>355</v>
      </c>
      <c r="M199" s="37" t="n">
        <v>321</v>
      </c>
      <c r="N199" s="37"/>
      <c r="O199" s="37" t="n">
        <v>329</v>
      </c>
      <c r="P199" s="37" t="n">
        <v>330</v>
      </c>
      <c r="Q199" s="37" t="n">
        <v>332</v>
      </c>
      <c r="R199" s="37" t="n">
        <v>386</v>
      </c>
      <c r="S199" s="37" t="n">
        <v>4070</v>
      </c>
    </row>
    <row r="200" customFormat="false" ht="13.8" hidden="false" customHeight="false" outlineLevel="0" collapsed="false">
      <c r="C200" s="31" t="n">
        <v>2020</v>
      </c>
      <c r="D200" s="96" t="s">
        <v>80</v>
      </c>
      <c r="E200" s="36" t="s">
        <v>182</v>
      </c>
      <c r="F200" s="72" t="n">
        <v>394</v>
      </c>
      <c r="G200" s="37" t="n">
        <v>375</v>
      </c>
      <c r="H200" s="37" t="n">
        <v>426</v>
      </c>
      <c r="I200" s="37" t="n">
        <v>397</v>
      </c>
      <c r="J200" s="37" t="n">
        <v>318</v>
      </c>
      <c r="K200" s="37" t="n">
        <v>337</v>
      </c>
      <c r="L200" s="37" t="n">
        <v>360</v>
      </c>
      <c r="M200" s="37" t="n">
        <v>305</v>
      </c>
      <c r="N200" s="37"/>
      <c r="O200" s="37" t="n">
        <v>375</v>
      </c>
      <c r="P200" s="37" t="n">
        <v>380</v>
      </c>
      <c r="Q200" s="37" t="n">
        <v>370</v>
      </c>
      <c r="R200" s="37" t="n">
        <v>505</v>
      </c>
      <c r="S200" s="37" t="n">
        <v>4542</v>
      </c>
    </row>
    <row r="201" customFormat="false" ht="13.8" hidden="false" customHeight="false" outlineLevel="0" collapsed="false">
      <c r="C201" s="31" t="n">
        <v>2020</v>
      </c>
      <c r="D201" s="96" t="s">
        <v>80</v>
      </c>
      <c r="E201" s="36" t="s">
        <v>183</v>
      </c>
      <c r="F201" s="72" t="n">
        <v>911</v>
      </c>
      <c r="G201" s="37" t="n">
        <v>855</v>
      </c>
      <c r="H201" s="37" t="n">
        <v>888</v>
      </c>
      <c r="I201" s="37" t="n">
        <v>827</v>
      </c>
      <c r="J201" s="37" t="n">
        <v>769</v>
      </c>
      <c r="K201" s="37" t="n">
        <v>744</v>
      </c>
      <c r="L201" s="37" t="n">
        <v>718</v>
      </c>
      <c r="M201" s="37" t="n">
        <v>772</v>
      </c>
      <c r="N201" s="37"/>
      <c r="O201" s="37" t="n">
        <v>769</v>
      </c>
      <c r="P201" s="37" t="n">
        <v>828</v>
      </c>
      <c r="Q201" s="37" t="n">
        <v>900</v>
      </c>
      <c r="R201" s="37" t="n">
        <v>1265</v>
      </c>
      <c r="S201" s="37" t="n">
        <v>10246</v>
      </c>
    </row>
    <row r="202" customFormat="false" ht="13.8" hidden="false" customHeight="false" outlineLevel="0" collapsed="false">
      <c r="C202" s="31" t="n">
        <v>2020</v>
      </c>
      <c r="D202" s="96" t="s">
        <v>80</v>
      </c>
      <c r="E202" s="36" t="s">
        <v>184</v>
      </c>
      <c r="F202" s="72" t="n">
        <v>976</v>
      </c>
      <c r="G202" s="37" t="n">
        <v>871</v>
      </c>
      <c r="H202" s="37" t="n">
        <v>945</v>
      </c>
      <c r="I202" s="37" t="n">
        <v>981</v>
      </c>
      <c r="J202" s="37" t="n">
        <v>863</v>
      </c>
      <c r="K202" s="37" t="n">
        <v>804</v>
      </c>
      <c r="L202" s="37" t="n">
        <v>828</v>
      </c>
      <c r="M202" s="37" t="n">
        <v>892</v>
      </c>
      <c r="N202" s="37"/>
      <c r="O202" s="37" t="n">
        <v>817</v>
      </c>
      <c r="P202" s="37" t="n">
        <v>902</v>
      </c>
      <c r="Q202" s="37" t="n">
        <v>986</v>
      </c>
      <c r="R202" s="37" t="n">
        <v>1503</v>
      </c>
      <c r="S202" s="37" t="n">
        <v>11368</v>
      </c>
    </row>
    <row r="204" customFormat="false" ht="13.8" hidden="false" customHeight="false" outlineLevel="0" collapsed="false">
      <c r="C204" s="88" t="n">
        <v>2019</v>
      </c>
      <c r="D204" s="76" t="s">
        <v>76</v>
      </c>
      <c r="E204" s="27" t="s">
        <v>3</v>
      </c>
      <c r="F204" s="71" t="n">
        <v>4878</v>
      </c>
      <c r="G204" s="28" t="n">
        <v>4667</v>
      </c>
      <c r="H204" s="28" t="n">
        <v>4938</v>
      </c>
      <c r="I204" s="28" t="n">
        <v>4504</v>
      </c>
      <c r="J204" s="28" t="n">
        <v>4443</v>
      </c>
      <c r="K204" s="28" t="n">
        <v>4449</v>
      </c>
      <c r="L204" s="28" t="n">
        <v>4523</v>
      </c>
      <c r="M204" s="28" t="n">
        <v>4397</v>
      </c>
      <c r="N204" s="28"/>
      <c r="O204" s="28" t="n">
        <v>4155</v>
      </c>
      <c r="P204" s="28" t="n">
        <v>4528</v>
      </c>
      <c r="Q204" s="28" t="n">
        <v>4527</v>
      </c>
      <c r="R204" s="28" t="n">
        <v>4937</v>
      </c>
      <c r="S204" s="28" t="n">
        <v>54946</v>
      </c>
    </row>
    <row r="205" customFormat="false" ht="13.8" hidden="false" customHeight="false" outlineLevel="0" collapsed="false">
      <c r="C205" s="88" t="n">
        <v>2019</v>
      </c>
      <c r="D205" s="76" t="s">
        <v>76</v>
      </c>
      <c r="E205" s="27" t="s">
        <v>181</v>
      </c>
      <c r="F205" s="71" t="n">
        <v>670</v>
      </c>
      <c r="G205" s="28" t="n">
        <v>616</v>
      </c>
      <c r="H205" s="28" t="n">
        <v>715</v>
      </c>
      <c r="I205" s="28" t="n">
        <v>609</v>
      </c>
      <c r="J205" s="28" t="n">
        <v>580</v>
      </c>
      <c r="K205" s="28" t="n">
        <v>638</v>
      </c>
      <c r="L205" s="28" t="n">
        <v>552</v>
      </c>
      <c r="M205" s="28" t="n">
        <v>573</v>
      </c>
      <c r="N205" s="28"/>
      <c r="O205" s="28" t="n">
        <v>558</v>
      </c>
      <c r="P205" s="28" t="n">
        <v>581</v>
      </c>
      <c r="Q205" s="28" t="n">
        <v>574</v>
      </c>
      <c r="R205" s="28" t="n">
        <v>601</v>
      </c>
      <c r="S205" s="28" t="n">
        <v>7267</v>
      </c>
    </row>
    <row r="206" customFormat="false" ht="13.8" hidden="false" customHeight="false" outlineLevel="0" collapsed="false">
      <c r="C206" s="88" t="n">
        <v>2019</v>
      </c>
      <c r="D206" s="76" t="s">
        <v>76</v>
      </c>
      <c r="E206" s="27" t="s">
        <v>182</v>
      </c>
      <c r="F206" s="95" t="n">
        <v>645</v>
      </c>
      <c r="G206" s="28" t="n">
        <v>652</v>
      </c>
      <c r="H206" s="28" t="n">
        <v>630</v>
      </c>
      <c r="I206" s="28" t="n">
        <v>637</v>
      </c>
      <c r="J206" s="28" t="n">
        <v>662</v>
      </c>
      <c r="K206" s="28" t="n">
        <v>605</v>
      </c>
      <c r="L206" s="28" t="n">
        <v>701</v>
      </c>
      <c r="M206" s="28" t="n">
        <v>588</v>
      </c>
      <c r="N206" s="28"/>
      <c r="O206" s="28" t="n">
        <v>563</v>
      </c>
      <c r="P206" s="28" t="n">
        <v>642</v>
      </c>
      <c r="Q206" s="28" t="n">
        <v>614</v>
      </c>
      <c r="R206" s="97" t="n">
        <v>688</v>
      </c>
      <c r="S206" s="28" t="n">
        <v>7627</v>
      </c>
    </row>
    <row r="207" customFormat="false" ht="13.8" hidden="false" customHeight="false" outlineLevel="0" collapsed="false">
      <c r="C207" s="88" t="n">
        <v>2019</v>
      </c>
      <c r="D207" s="76" t="s">
        <v>76</v>
      </c>
      <c r="E207" s="27" t="s">
        <v>183</v>
      </c>
      <c r="F207" s="95" t="n">
        <v>1602</v>
      </c>
      <c r="G207" s="28" t="n">
        <v>1483</v>
      </c>
      <c r="H207" s="28" t="n">
        <v>1574</v>
      </c>
      <c r="I207" s="28" t="n">
        <v>1464</v>
      </c>
      <c r="J207" s="28" t="n">
        <v>1504</v>
      </c>
      <c r="K207" s="28" t="n">
        <v>1463</v>
      </c>
      <c r="L207" s="28" t="n">
        <v>1507</v>
      </c>
      <c r="M207" s="28" t="n">
        <v>1501</v>
      </c>
      <c r="N207" s="28"/>
      <c r="O207" s="28" t="n">
        <v>1406</v>
      </c>
      <c r="P207" s="28" t="n">
        <v>1526</v>
      </c>
      <c r="Q207" s="28" t="n">
        <v>1477</v>
      </c>
      <c r="R207" s="97" t="n">
        <v>1619</v>
      </c>
      <c r="S207" s="28" t="n">
        <v>18126</v>
      </c>
    </row>
    <row r="208" customFormat="false" ht="13.8" hidden="false" customHeight="false" outlineLevel="0" collapsed="false">
      <c r="C208" s="88" t="n">
        <v>2019</v>
      </c>
      <c r="D208" s="76" t="s">
        <v>76</v>
      </c>
      <c r="E208" s="27" t="s">
        <v>184</v>
      </c>
      <c r="F208" s="95" t="n">
        <v>1961</v>
      </c>
      <c r="G208" s="28" t="n">
        <v>1916</v>
      </c>
      <c r="H208" s="28" t="n">
        <v>2019</v>
      </c>
      <c r="I208" s="28" t="n">
        <v>1794</v>
      </c>
      <c r="J208" s="28" t="n">
        <v>1697</v>
      </c>
      <c r="K208" s="28" t="n">
        <v>1743</v>
      </c>
      <c r="L208" s="28" t="n">
        <v>1763</v>
      </c>
      <c r="M208" s="28" t="n">
        <v>1735</v>
      </c>
      <c r="N208" s="28"/>
      <c r="O208" s="28" t="n">
        <v>1628</v>
      </c>
      <c r="P208" s="28" t="n">
        <v>1779</v>
      </c>
      <c r="Q208" s="28" t="n">
        <v>1862</v>
      </c>
      <c r="R208" s="97" t="n">
        <v>2029</v>
      </c>
      <c r="S208" s="28" t="n">
        <v>21926</v>
      </c>
    </row>
    <row r="209" customFormat="false" ht="13.8" hidden="false" customHeight="false" outlineLevel="0" collapsed="false">
      <c r="C209" s="88" t="n">
        <v>2019</v>
      </c>
      <c r="D209" s="76" t="s">
        <v>77</v>
      </c>
      <c r="E209" s="27" t="s">
        <v>3</v>
      </c>
      <c r="F209" s="71" t="n">
        <v>2878</v>
      </c>
      <c r="G209" s="28" t="n">
        <v>2763</v>
      </c>
      <c r="H209" s="28" t="n">
        <v>3042</v>
      </c>
      <c r="I209" s="28" t="n">
        <v>2677</v>
      </c>
      <c r="J209" s="28" t="n">
        <v>2569</v>
      </c>
      <c r="K209" s="28" t="n">
        <v>2610</v>
      </c>
      <c r="L209" s="28" t="n">
        <v>2594</v>
      </c>
      <c r="M209" s="28" t="n">
        <v>2498</v>
      </c>
      <c r="N209" s="28"/>
      <c r="O209" s="28" t="n">
        <v>2484</v>
      </c>
      <c r="P209" s="28" t="n">
        <v>2636</v>
      </c>
      <c r="Q209" s="28" t="n">
        <v>2662</v>
      </c>
      <c r="R209" s="28" t="n">
        <v>2886</v>
      </c>
      <c r="S209" s="28" t="n">
        <v>32299</v>
      </c>
    </row>
    <row r="210" customFormat="false" ht="13.8" hidden="false" customHeight="false" outlineLevel="0" collapsed="false">
      <c r="C210" s="88" t="n">
        <v>2019</v>
      </c>
      <c r="D210" s="76" t="s">
        <v>77</v>
      </c>
      <c r="E210" s="27" t="s">
        <v>181</v>
      </c>
      <c r="F210" s="71" t="n">
        <v>450</v>
      </c>
      <c r="G210" s="28" t="n">
        <v>433</v>
      </c>
      <c r="H210" s="28" t="n">
        <v>460</v>
      </c>
      <c r="I210" s="28" t="n">
        <v>433</v>
      </c>
      <c r="J210" s="28" t="n">
        <v>401</v>
      </c>
      <c r="K210" s="28" t="n">
        <v>388</v>
      </c>
      <c r="L210" s="28" t="n">
        <v>413</v>
      </c>
      <c r="M210" s="28" t="n">
        <v>389</v>
      </c>
      <c r="N210" s="28"/>
      <c r="O210" s="28" t="n">
        <v>398</v>
      </c>
      <c r="P210" s="28" t="n">
        <v>422</v>
      </c>
      <c r="Q210" s="28" t="n">
        <v>442</v>
      </c>
      <c r="R210" s="28" t="n">
        <v>404</v>
      </c>
      <c r="S210" s="28" t="n">
        <v>5033</v>
      </c>
    </row>
    <row r="211" customFormat="false" ht="13.8" hidden="false" customHeight="false" outlineLevel="0" collapsed="false">
      <c r="C211" s="88" t="n">
        <v>2019</v>
      </c>
      <c r="D211" s="76" t="s">
        <v>77</v>
      </c>
      <c r="E211" s="27" t="s">
        <v>182</v>
      </c>
      <c r="F211" s="71" t="n">
        <v>400</v>
      </c>
      <c r="G211" s="28" t="n">
        <v>458</v>
      </c>
      <c r="H211" s="28" t="n">
        <v>483</v>
      </c>
      <c r="I211" s="28" t="n">
        <v>408</v>
      </c>
      <c r="J211" s="28" t="n">
        <v>382</v>
      </c>
      <c r="K211" s="28" t="n">
        <v>451</v>
      </c>
      <c r="L211" s="28" t="n">
        <v>384</v>
      </c>
      <c r="M211" s="28" t="n">
        <v>390</v>
      </c>
      <c r="N211" s="28"/>
      <c r="O211" s="28" t="n">
        <v>381</v>
      </c>
      <c r="P211" s="28" t="n">
        <v>402</v>
      </c>
      <c r="Q211" s="28" t="n">
        <v>403</v>
      </c>
      <c r="R211" s="28" t="n">
        <v>415</v>
      </c>
      <c r="S211" s="28" t="n">
        <v>4957</v>
      </c>
    </row>
    <row r="212" customFormat="false" ht="13.8" hidden="false" customHeight="false" outlineLevel="0" collapsed="false">
      <c r="C212" s="88" t="n">
        <v>2019</v>
      </c>
      <c r="D212" s="76" t="s">
        <v>77</v>
      </c>
      <c r="E212" s="27" t="s">
        <v>183</v>
      </c>
      <c r="F212" s="71" t="n">
        <v>1035</v>
      </c>
      <c r="G212" s="28" t="n">
        <v>961</v>
      </c>
      <c r="H212" s="28" t="n">
        <v>1074</v>
      </c>
      <c r="I212" s="28" t="n">
        <v>934</v>
      </c>
      <c r="J212" s="28" t="n">
        <v>925</v>
      </c>
      <c r="K212" s="28" t="n">
        <v>863</v>
      </c>
      <c r="L212" s="28" t="n">
        <v>905</v>
      </c>
      <c r="M212" s="28" t="n">
        <v>844</v>
      </c>
      <c r="N212" s="28"/>
      <c r="O212" s="28" t="n">
        <v>854</v>
      </c>
      <c r="P212" s="28" t="n">
        <v>922</v>
      </c>
      <c r="Q212" s="28" t="n">
        <v>920</v>
      </c>
      <c r="R212" s="28" t="n">
        <v>989</v>
      </c>
      <c r="S212" s="28" t="n">
        <v>11226</v>
      </c>
    </row>
    <row r="213" customFormat="false" ht="13.8" hidden="false" customHeight="false" outlineLevel="0" collapsed="false">
      <c r="C213" s="88" t="n">
        <v>2019</v>
      </c>
      <c r="D213" s="76" t="s">
        <v>77</v>
      </c>
      <c r="E213" s="27" t="s">
        <v>184</v>
      </c>
      <c r="F213" s="71" t="n">
        <v>993</v>
      </c>
      <c r="G213" s="28" t="n">
        <v>911</v>
      </c>
      <c r="H213" s="28" t="n">
        <v>1025</v>
      </c>
      <c r="I213" s="28" t="n">
        <v>902</v>
      </c>
      <c r="J213" s="28" t="n">
        <v>861</v>
      </c>
      <c r="K213" s="28" t="n">
        <v>908</v>
      </c>
      <c r="L213" s="28" t="n">
        <v>892</v>
      </c>
      <c r="M213" s="28" t="n">
        <v>875</v>
      </c>
      <c r="N213" s="28"/>
      <c r="O213" s="28" t="n">
        <v>851</v>
      </c>
      <c r="P213" s="28" t="n">
        <v>890</v>
      </c>
      <c r="Q213" s="28" t="n">
        <v>897</v>
      </c>
      <c r="R213" s="28" t="n">
        <v>1078</v>
      </c>
      <c r="S213" s="28" t="n">
        <v>11083</v>
      </c>
    </row>
    <row r="214" customFormat="false" ht="13.8" hidden="false" customHeight="false" outlineLevel="0" collapsed="false">
      <c r="C214" s="88" t="n">
        <v>2019</v>
      </c>
      <c r="D214" s="76" t="s">
        <v>80</v>
      </c>
      <c r="E214" s="27" t="s">
        <v>3</v>
      </c>
      <c r="F214" s="71" t="n">
        <v>2647</v>
      </c>
      <c r="G214" s="28" t="n">
        <v>2437</v>
      </c>
      <c r="H214" s="28" t="n">
        <v>2740</v>
      </c>
      <c r="I214" s="28" t="n">
        <v>2492</v>
      </c>
      <c r="J214" s="28" t="n">
        <v>2382</v>
      </c>
      <c r="K214" s="28" t="n">
        <v>2223</v>
      </c>
      <c r="L214" s="28" t="n">
        <v>2350</v>
      </c>
      <c r="M214" s="28" t="n">
        <v>2302</v>
      </c>
      <c r="N214" s="28"/>
      <c r="O214" s="28" t="n">
        <v>2299</v>
      </c>
      <c r="P214" s="28" t="n">
        <v>2334</v>
      </c>
      <c r="Q214" s="28" t="n">
        <v>2408</v>
      </c>
      <c r="R214" s="28" t="n">
        <v>2582</v>
      </c>
      <c r="S214" s="28" t="n">
        <v>29196</v>
      </c>
    </row>
    <row r="215" customFormat="false" ht="13.8" hidden="false" customHeight="false" outlineLevel="0" collapsed="false">
      <c r="C215" s="88" t="n">
        <v>2019</v>
      </c>
      <c r="D215" s="76" t="s">
        <v>80</v>
      </c>
      <c r="E215" s="27" t="s">
        <v>181</v>
      </c>
      <c r="F215" s="71" t="n">
        <v>374</v>
      </c>
      <c r="G215" s="28" t="n">
        <v>345</v>
      </c>
      <c r="H215" s="28" t="n">
        <v>371</v>
      </c>
      <c r="I215" s="28" t="n">
        <v>348</v>
      </c>
      <c r="J215" s="28" t="n">
        <v>350</v>
      </c>
      <c r="K215" s="28" t="n">
        <v>327</v>
      </c>
      <c r="L215" s="28" t="n">
        <v>349</v>
      </c>
      <c r="M215" s="28" t="n">
        <v>334</v>
      </c>
      <c r="N215" s="28"/>
      <c r="O215" s="28" t="n">
        <v>362</v>
      </c>
      <c r="P215" s="28" t="n">
        <v>337</v>
      </c>
      <c r="Q215" s="28" t="n">
        <v>357</v>
      </c>
      <c r="R215" s="28" t="n">
        <v>340</v>
      </c>
      <c r="S215" s="28" t="n">
        <v>4194</v>
      </c>
    </row>
    <row r="216" customFormat="false" ht="13.8" hidden="false" customHeight="false" outlineLevel="0" collapsed="false">
      <c r="C216" s="88" t="n">
        <v>2019</v>
      </c>
      <c r="D216" s="76" t="s">
        <v>80</v>
      </c>
      <c r="E216" s="27" t="s">
        <v>182</v>
      </c>
      <c r="F216" s="71" t="n">
        <v>391</v>
      </c>
      <c r="G216" s="28" t="n">
        <v>342</v>
      </c>
      <c r="H216" s="28" t="n">
        <v>425</v>
      </c>
      <c r="I216" s="28" t="n">
        <v>389</v>
      </c>
      <c r="J216" s="28" t="n">
        <v>356</v>
      </c>
      <c r="K216" s="28" t="n">
        <v>327</v>
      </c>
      <c r="L216" s="28" t="n">
        <v>340</v>
      </c>
      <c r="M216" s="28" t="n">
        <v>378</v>
      </c>
      <c r="N216" s="28"/>
      <c r="O216" s="28" t="n">
        <v>353</v>
      </c>
      <c r="P216" s="28" t="n">
        <v>340</v>
      </c>
      <c r="Q216" s="28" t="n">
        <v>345</v>
      </c>
      <c r="R216" s="28" t="n">
        <v>373</v>
      </c>
      <c r="S216" s="28" t="n">
        <v>4359</v>
      </c>
    </row>
    <row r="217" customFormat="false" ht="13.8" hidden="false" customHeight="false" outlineLevel="0" collapsed="false">
      <c r="C217" s="88" t="n">
        <v>2019</v>
      </c>
      <c r="D217" s="76" t="s">
        <v>80</v>
      </c>
      <c r="E217" s="27" t="s">
        <v>183</v>
      </c>
      <c r="F217" s="71" t="n">
        <v>885</v>
      </c>
      <c r="G217" s="28" t="n">
        <v>848</v>
      </c>
      <c r="H217" s="28" t="n">
        <v>934</v>
      </c>
      <c r="I217" s="28" t="n">
        <v>837</v>
      </c>
      <c r="J217" s="28" t="n">
        <v>825</v>
      </c>
      <c r="K217" s="28" t="n">
        <v>814</v>
      </c>
      <c r="L217" s="28" t="n">
        <v>816</v>
      </c>
      <c r="M217" s="28" t="n">
        <v>774</v>
      </c>
      <c r="N217" s="28"/>
      <c r="O217" s="28" t="n">
        <v>764</v>
      </c>
      <c r="P217" s="28" t="n">
        <v>797</v>
      </c>
      <c r="Q217" s="28" t="n">
        <v>802</v>
      </c>
      <c r="R217" s="28" t="n">
        <v>922</v>
      </c>
      <c r="S217" s="28" t="n">
        <v>10018</v>
      </c>
    </row>
    <row r="218" customFormat="false" ht="13.8" hidden="false" customHeight="false" outlineLevel="0" collapsed="false">
      <c r="C218" s="88" t="n">
        <v>2019</v>
      </c>
      <c r="D218" s="76" t="s">
        <v>80</v>
      </c>
      <c r="E218" s="27" t="s">
        <v>184</v>
      </c>
      <c r="F218" s="71" t="n">
        <v>997</v>
      </c>
      <c r="G218" s="28" t="n">
        <v>902</v>
      </c>
      <c r="H218" s="28" t="n">
        <v>1010</v>
      </c>
      <c r="I218" s="28" t="n">
        <v>918</v>
      </c>
      <c r="J218" s="28" t="n">
        <v>851</v>
      </c>
      <c r="K218" s="28" t="n">
        <v>755</v>
      </c>
      <c r="L218" s="28" t="n">
        <v>845</v>
      </c>
      <c r="M218" s="28" t="n">
        <v>816</v>
      </c>
      <c r="N218" s="28"/>
      <c r="O218" s="28" t="n">
        <v>820</v>
      </c>
      <c r="P218" s="28" t="n">
        <v>860</v>
      </c>
      <c r="Q218" s="28" t="n">
        <v>904</v>
      </c>
      <c r="R218" s="28" t="n">
        <v>947</v>
      </c>
      <c r="S218" s="28" t="n">
        <v>10625</v>
      </c>
    </row>
  </sheetData>
  <mergeCells count="18">
    <mergeCell ref="A1:A3"/>
    <mergeCell ref="B1:B3"/>
    <mergeCell ref="C1:C3"/>
    <mergeCell ref="D1:D3"/>
    <mergeCell ref="E1:E3"/>
    <mergeCell ref="F1:F3"/>
    <mergeCell ref="G1:K1"/>
    <mergeCell ref="L1:M1"/>
    <mergeCell ref="G2:G3"/>
    <mergeCell ref="H2:H3"/>
    <mergeCell ref="I2:K2"/>
    <mergeCell ref="L2:L3"/>
    <mergeCell ref="M2:M3"/>
    <mergeCell ref="B25:M27"/>
    <mergeCell ref="B28:M28"/>
    <mergeCell ref="B29:M30"/>
    <mergeCell ref="B38:B40"/>
    <mergeCell ref="C39:C40"/>
  </mergeCells>
  <printOptions headings="false" gridLines="false" gridLinesSet="true" horizontalCentered="false" verticalCentered="false"/>
  <pageMargins left="0.7" right="0.7"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2007</TotalTime>
  <Application>LibreOffice/7.2.4.1$Windows_x86 LibreOffice_project/27d75539669ac387bb498e35313b970b7fe9c4f9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2021-10-01T07:45:13Z</dcterms:created>
  <dc:creator/>
  <dc:description/>
  <dc:language>de-DE</dc:language>
  <cp:lastModifiedBy/>
  <dcterms:modified xsi:type="dcterms:W3CDTF">2022-01-04T15:23:24Z</dcterms:modified>
  <cp:revision>12</cp:revision>
  <dc:subject/>
  <dc:title/>
</cp:coreProperties>
</file>

<file path=docProps/custom.xml><?xml version="1.0" encoding="utf-8"?>
<Properties xmlns="http://schemas.openxmlformats.org/officeDocument/2006/custom-properties" xmlns:vt="http://schemas.openxmlformats.org/officeDocument/2006/docPropsVTypes"/>
</file>